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'DC37'!$A$1:$H$180</definedName>
    <definedName name="_xlnm.Print_Area" localSheetId="12">'DC38'!$A$1:$H$180</definedName>
    <definedName name="_xlnm.Print_Area" localSheetId="18">'DC39'!$A$1:$H$180</definedName>
    <definedName name="_xlnm.Print_Area" localSheetId="22">'DC40'!$A$1:$H$180</definedName>
    <definedName name="_xlnm.Print_Area" localSheetId="1">'NW371'!$A$1:$H$180</definedName>
    <definedName name="_xlnm.Print_Area" localSheetId="2">'NW372'!$A$1:$H$180</definedName>
    <definedName name="_xlnm.Print_Area" localSheetId="3">'NW373'!$A$1:$H$180</definedName>
    <definedName name="_xlnm.Print_Area" localSheetId="4">'NW374'!$A$1:$H$180</definedName>
    <definedName name="_xlnm.Print_Area" localSheetId="5">'NW375'!$A$1:$H$180</definedName>
    <definedName name="_xlnm.Print_Area" localSheetId="7">'NW381'!$A$1:$H$180</definedName>
    <definedName name="_xlnm.Print_Area" localSheetId="8">'NW382'!$A$1:$H$180</definedName>
    <definedName name="_xlnm.Print_Area" localSheetId="9">'NW383'!$A$1:$H$180</definedName>
    <definedName name="_xlnm.Print_Area" localSheetId="10">'NW384'!$A$1:$H$180</definedName>
    <definedName name="_xlnm.Print_Area" localSheetId="11">'NW385'!$A$1:$H$180</definedName>
    <definedName name="_xlnm.Print_Area" localSheetId="13">'NW392'!$A$1:$H$180</definedName>
    <definedName name="_xlnm.Print_Area" localSheetId="14">'NW393'!$A$1:$H$180</definedName>
    <definedName name="_xlnm.Print_Area" localSheetId="15">'NW394'!$A$1:$H$180</definedName>
    <definedName name="_xlnm.Print_Area" localSheetId="16">'NW396'!$A$1:$H$180</definedName>
    <definedName name="_xlnm.Print_Area" localSheetId="17">'NW397'!$A$1:$H$180</definedName>
    <definedName name="_xlnm.Print_Area" localSheetId="19">'NW403'!$A$1:$H$180</definedName>
    <definedName name="_xlnm.Print_Area" localSheetId="20">'NW404'!$A$1:$H$180</definedName>
    <definedName name="_xlnm.Print_Area" localSheetId="21">'NW405'!$A$1:$H$180</definedName>
    <definedName name="_xlnm.Print_Area" localSheetId="0">'Summary'!$A$1:$H$180</definedName>
  </definedNames>
  <calcPr fullCalcOnLoad="1"/>
</workbook>
</file>

<file path=xl/sharedStrings.xml><?xml version="1.0" encoding="utf-8"?>
<sst xmlns="http://schemas.openxmlformats.org/spreadsheetml/2006/main" count="1180" uniqueCount="84">
  <si>
    <t>LOCAL GOVERNMENT MTEF ALLOCATIONS: 2020/21 - 2022/23</t>
  </si>
  <si>
    <t xml:space="preserve">
Summary</t>
  </si>
  <si>
    <t>2020/21 
R thousands</t>
  </si>
  <si>
    <t>2021/22 
R thousands</t>
  </si>
  <si>
    <t>2022/23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</si>
  <si>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</si>
  <si>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</si>
  <si>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</si>
  <si>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</si>
  <si>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</si>
  <si>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</si>
  <si>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</si>
  <si>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</si>
  <si>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</si>
  <si>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</si>
  <si>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</si>
  <si>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</si>
  <si>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</si>
  <si>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</si>
  <si>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</si>
  <si>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</si>
  <si>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</si>
  <si>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</si>
  <si>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</si>
  <si>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</si>
  <si>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</si>
  <si>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</si>
  <si>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</si>
  <si>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</si>
  <si>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</si>
  <si>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</si>
  <si>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</si>
  <si>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</si>
  <si>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</si>
  <si>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</si>
  <si>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</si>
  <si>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</si>
  <si>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</si>
  <si>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</si>
  <si>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</si>
  <si>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NW371 Moretele</t>
  </si>
  <si>
    <t xml:space="preserve">
B NW372 Madibeng</t>
  </si>
  <si>
    <t xml:space="preserve">
B NW373 Rustenburg</t>
  </si>
  <si>
    <t xml:space="preserve">
B NW374 Kgetlengrivier</t>
  </si>
  <si>
    <t xml:space="preserve">
B NW375 Moses Kotane</t>
  </si>
  <si>
    <t xml:space="preserve">
C DC37 Bojanala Platinum</t>
  </si>
  <si>
    <t xml:space="preserve">
B NW381 Ratlou</t>
  </si>
  <si>
    <t xml:space="preserve">
B NW382 Tswaing</t>
  </si>
  <si>
    <t xml:space="preserve">
B NW383 Mafikeng</t>
  </si>
  <si>
    <t xml:space="preserve">
B NW384 Ditsobotla</t>
  </si>
  <si>
    <t xml:space="preserve">
B NW385 Ramotshere Moiloa</t>
  </si>
  <si>
    <t xml:space="preserve">
C DC38 Ngaka Modiri Molema</t>
  </si>
  <si>
    <t>Breakdown of Equitable Share for district municipalities authorised for services</t>
  </si>
  <si>
    <t>Water</t>
  </si>
  <si>
    <t>NW381 : Ratlou</t>
  </si>
  <si>
    <t>NW382 : Tswaing</t>
  </si>
  <si>
    <t>NW383 : Mafikeng</t>
  </si>
  <si>
    <t>NW384 : Ditsobotla</t>
  </si>
  <si>
    <t>NW385 : Ramotshere Moiloa</t>
  </si>
  <si>
    <t>Sanitation</t>
  </si>
  <si>
    <t>Refuse</t>
  </si>
  <si>
    <t>Breakdown of MIG allocations for district municipalities authorised for services</t>
  </si>
  <si>
    <t>Breakdown of WSIG (6b) allocations for district municipalities authorised for services</t>
  </si>
  <si>
    <t>Breakdown of WSIG allocations for district municipalities authorised for services</t>
  </si>
  <si>
    <t xml:space="preserve">
B NW392 Naledi (NW)</t>
  </si>
  <si>
    <t xml:space="preserve">
B NW393 Mamusa</t>
  </si>
  <si>
    <t xml:space="preserve">
B NW394 Greater Taung</t>
  </si>
  <si>
    <t xml:space="preserve">
B NW396 Lekwa-Teemane</t>
  </si>
  <si>
    <t xml:space="preserve">
B NW397 Kagisano-Molopo</t>
  </si>
  <si>
    <t xml:space="preserve">
C DC39 Dr Ruth Segomotsi Mompati</t>
  </si>
  <si>
    <t>NW392 : Naledi (NW)</t>
  </si>
  <si>
    <t>NW393 : Mamusa</t>
  </si>
  <si>
    <t>NW394 : Greater Taung</t>
  </si>
  <si>
    <t>NW395 : Molopo</t>
  </si>
  <si>
    <t>NW396 : Lekwa-Teemane</t>
  </si>
  <si>
    <t>NW397 : Kagisano-Molopo</t>
  </si>
  <si>
    <t xml:space="preserve">
B NW403 City of Matlosana</t>
  </si>
  <si>
    <t xml:space="preserve">
B NW404 Maquassi Hills</t>
  </si>
  <si>
    <t xml:space="preserve">
B NW405 J B Marks</t>
  </si>
  <si>
    <t xml:space="preserve">
C DC40 Dr Kenneth Kaunda</t>
  </si>
  <si>
    <t>Transfers from Provincial Departments</t>
  </si>
  <si>
    <t>Municipal Allocations from Provincial Departments</t>
  </si>
  <si>
    <t>of which</t>
  </si>
  <si>
    <t>Total: Transfers from Provincial Departments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</si>
</sst>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 Narrow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6" fillId="0" borderId="0" xfId="0" applyNumberFormat="1" applyFont="1" applyFill="1" applyAlignment="1" applyProtection="1">
      <alignment horizontal="right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79" fontId="49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  <xf numFmtId="0" fontId="50" fillId="0" borderId="0" xfId="0" applyFont="1" applyAlignment="1">
      <alignment wrapText="1"/>
    </xf>
    <xf numFmtId="179" fontId="50" fillId="0" borderId="0" xfId="0" applyNumberFormat="1" applyFont="1" applyAlignment="1">
      <alignment wrapText="1"/>
    </xf>
    <xf numFmtId="0" fontId="50" fillId="0" borderId="0" xfId="0" applyFont="1" applyAlignment="1" applyProtection="1">
      <alignment wrapText="1"/>
      <protection/>
    </xf>
    <xf numFmtId="179" fontId="50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6471181000</v>
      </c>
      <c r="G5" s="4">
        <v>7027623000</v>
      </c>
      <c r="H5" s="4">
        <v>7564773000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2647025000</v>
      </c>
      <c r="G7" s="5">
        <f>SUM(G8:G19)</f>
        <v>3174561000</v>
      </c>
      <c r="H7" s="5">
        <f>SUM(H8:H19)</f>
        <v>3408902000</v>
      </c>
    </row>
    <row r="8" spans="1:8" ht="13.5">
      <c r="A8" s="25"/>
      <c r="B8" s="25"/>
      <c r="C8" s="25"/>
      <c r="D8" s="25"/>
      <c r="E8" s="30" t="s">
        <v>9</v>
      </c>
      <c r="F8" s="12">
        <v>1774671000</v>
      </c>
      <c r="G8" s="12">
        <v>1887565000</v>
      </c>
      <c r="H8" s="12">
        <v>1999665000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>
        <v>230939000</v>
      </c>
      <c r="G10" s="21">
        <v>235846000</v>
      </c>
      <c r="H10" s="21">
        <v>249350000</v>
      </c>
    </row>
    <row r="11" spans="1:8" ht="13.5">
      <c r="A11" s="25"/>
      <c r="B11" s="25"/>
      <c r="C11" s="25"/>
      <c r="D11" s="25"/>
      <c r="E11" s="30" t="s">
        <v>12</v>
      </c>
      <c r="F11" s="12">
        <v>100534000</v>
      </c>
      <c r="G11" s="12">
        <v>160253000</v>
      </c>
      <c r="H11" s="12">
        <v>168584000</v>
      </c>
    </row>
    <row r="12" spans="1:8" ht="13.5">
      <c r="A12" s="25"/>
      <c r="B12" s="25"/>
      <c r="C12" s="25"/>
      <c r="D12" s="25"/>
      <c r="E12" s="30" t="s">
        <v>13</v>
      </c>
      <c r="F12" s="21">
        <v>52000000</v>
      </c>
      <c r="G12" s="21">
        <v>55000000</v>
      </c>
      <c r="H12" s="21">
        <v>55000000</v>
      </c>
    </row>
    <row r="13" spans="1:8" ht="13.5">
      <c r="A13" s="25"/>
      <c r="B13" s="25"/>
      <c r="C13" s="25"/>
      <c r="D13" s="25"/>
      <c r="E13" s="30" t="s">
        <v>14</v>
      </c>
      <c r="F13" s="21">
        <v>9888000</v>
      </c>
      <c r="G13" s="21">
        <v>10433000</v>
      </c>
      <c r="H13" s="21">
        <v>11037000</v>
      </c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>
        <v>170728000</v>
      </c>
      <c r="G15" s="12">
        <v>495392000</v>
      </c>
      <c r="H15" s="12">
        <v>547671000</v>
      </c>
    </row>
    <row r="16" spans="1:8" ht="13.5">
      <c r="A16" s="25"/>
      <c r="B16" s="25"/>
      <c r="C16" s="25"/>
      <c r="D16" s="25"/>
      <c r="E16" s="30" t="s">
        <v>17</v>
      </c>
      <c r="F16" s="12">
        <v>308265000</v>
      </c>
      <c r="G16" s="12">
        <v>330072000</v>
      </c>
      <c r="H16" s="12">
        <v>377595000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119433000</v>
      </c>
      <c r="G20" s="4">
        <f>SUM(G21:G29)</f>
        <v>74300000</v>
      </c>
      <c r="H20" s="4">
        <f>SUM(H21:H29)</f>
        <v>79840000</v>
      </c>
    </row>
    <row r="21" spans="1:8" ht="13.5">
      <c r="A21" s="25"/>
      <c r="B21" s="25"/>
      <c r="C21" s="25"/>
      <c r="D21" s="25"/>
      <c r="E21" s="30" t="s">
        <v>22</v>
      </c>
      <c r="F21" s="21">
        <v>56300000</v>
      </c>
      <c r="G21" s="21">
        <v>59300000</v>
      </c>
      <c r="H21" s="21">
        <v>62840000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41133000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>
        <v>22000000</v>
      </c>
      <c r="G26" s="12">
        <v>15000000</v>
      </c>
      <c r="H26" s="12">
        <v>17000000</v>
      </c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9237639000</v>
      </c>
      <c r="G30" s="20">
        <f>+G5+G6+G7+G20</f>
        <v>10276484000</v>
      </c>
      <c r="H30" s="20">
        <f>+H5+H6+H7+H20</f>
        <v>11053515000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645075000</v>
      </c>
      <c r="G32" s="4">
        <f>SUM(G33:G38)</f>
        <v>828724000</v>
      </c>
      <c r="H32" s="4">
        <f>SUM(H33:H38)</f>
        <v>803731000</v>
      </c>
    </row>
    <row r="33" spans="1:8" ht="13.5">
      <c r="A33" s="25"/>
      <c r="B33" s="25"/>
      <c r="C33" s="25"/>
      <c r="D33" s="25"/>
      <c r="E33" s="30" t="s">
        <v>16</v>
      </c>
      <c r="F33" s="12">
        <v>251375000</v>
      </c>
      <c r="G33" s="12">
        <v>370242000</v>
      </c>
      <c r="H33" s="12">
        <v>263539000</v>
      </c>
    </row>
    <row r="34" spans="1:8" ht="13.5">
      <c r="A34" s="25"/>
      <c r="B34" s="25"/>
      <c r="C34" s="25"/>
      <c r="D34" s="25"/>
      <c r="E34" s="30" t="s">
        <v>34</v>
      </c>
      <c r="F34" s="12">
        <v>334440000</v>
      </c>
      <c r="G34" s="12">
        <v>269482000</v>
      </c>
      <c r="H34" s="12">
        <v>331933000</v>
      </c>
    </row>
    <row r="35" spans="1:8" ht="13.5">
      <c r="A35" s="25"/>
      <c r="B35" s="25"/>
      <c r="C35" s="25"/>
      <c r="D35" s="25"/>
      <c r="E35" s="30" t="s">
        <v>35</v>
      </c>
      <c r="F35" s="12">
        <v>2710000</v>
      </c>
      <c r="G35" s="12">
        <v>9000000</v>
      </c>
      <c r="H35" s="12">
        <v>13000000</v>
      </c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>
        <v>56550000</v>
      </c>
      <c r="G37" s="12">
        <v>180000000</v>
      </c>
      <c r="H37" s="12">
        <v>195259000</v>
      </c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20000000</v>
      </c>
      <c r="G39" s="4">
        <f>SUM(G40:G40)</f>
        <v>18520000</v>
      </c>
      <c r="H39" s="4">
        <f>SUM(H40:H40)</f>
        <v>13160000</v>
      </c>
    </row>
    <row r="40" spans="1:8" ht="13.5">
      <c r="A40" s="25"/>
      <c r="B40" s="25"/>
      <c r="C40" s="25"/>
      <c r="D40" s="25"/>
      <c r="E40" s="30" t="s">
        <v>23</v>
      </c>
      <c r="F40" s="21">
        <v>20000000</v>
      </c>
      <c r="G40" s="21">
        <v>18520000</v>
      </c>
      <c r="H40" s="21">
        <v>13160000</v>
      </c>
    </row>
    <row r="41" spans="1:8" ht="13.5">
      <c r="A41" s="25"/>
      <c r="B41" s="25"/>
      <c r="C41" s="25"/>
      <c r="D41" s="25"/>
      <c r="E41" s="33" t="s">
        <v>38</v>
      </c>
      <c r="F41" s="34">
        <f>+F32+F39</f>
        <v>665075000</v>
      </c>
      <c r="G41" s="34">
        <f>+G32+G39</f>
        <v>847244000</v>
      </c>
      <c r="H41" s="34">
        <f>+H32+H39</f>
        <v>816891000</v>
      </c>
    </row>
    <row r="42" spans="1:8" ht="13.5">
      <c r="A42" s="25"/>
      <c r="B42" s="25"/>
      <c r="C42" s="25"/>
      <c r="D42" s="25"/>
      <c r="E42" s="33" t="s">
        <v>39</v>
      </c>
      <c r="F42" s="34">
        <f>+F30+F41</f>
        <v>9902714000</v>
      </c>
      <c r="G42" s="34">
        <f>+G30+G41</f>
        <v>11123728000</v>
      </c>
      <c r="H42" s="34">
        <f>+H30+H41</f>
        <v>11870406000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279142000</v>
      </c>
      <c r="G5" s="4">
        <v>302732000</v>
      </c>
      <c r="H5" s="4">
        <v>324034000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80825000</v>
      </c>
      <c r="G7" s="5">
        <f>SUM(G8:G19)</f>
        <v>66058000</v>
      </c>
      <c r="H7" s="5">
        <f>SUM(H8:H19)</f>
        <v>69887000</v>
      </c>
    </row>
    <row r="8" spans="1:8" ht="13.5">
      <c r="A8" s="25"/>
      <c r="B8" s="25"/>
      <c r="C8" s="25"/>
      <c r="D8" s="25"/>
      <c r="E8" s="30" t="s">
        <v>9</v>
      </c>
      <c r="F8" s="12">
        <v>80825000</v>
      </c>
      <c r="G8" s="12">
        <v>66058000</v>
      </c>
      <c r="H8" s="12">
        <v>69887000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11324000</v>
      </c>
      <c r="G20" s="4">
        <f>SUM(G21:G29)</f>
        <v>3200000</v>
      </c>
      <c r="H20" s="4">
        <f>SUM(H21:H29)</f>
        <v>5500000</v>
      </c>
    </row>
    <row r="21" spans="1:8" ht="13.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3500000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3324000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>
        <v>5000000</v>
      </c>
      <c r="G26" s="12"/>
      <c r="H26" s="12">
        <v>2000000</v>
      </c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371291000</v>
      </c>
      <c r="G30" s="20">
        <f>+G5+G6+G7+G20</f>
        <v>371990000</v>
      </c>
      <c r="H30" s="20">
        <f>+H5+H6+H7+H20</f>
        <v>399421000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48550000</v>
      </c>
      <c r="G32" s="4">
        <f>SUM(G33:G38)</f>
        <v>16721000</v>
      </c>
      <c r="H32" s="4">
        <f>SUM(H33:H38)</f>
        <v>20691000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48550000</v>
      </c>
      <c r="G34" s="12">
        <v>16721000</v>
      </c>
      <c r="H34" s="12">
        <v>20691000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1500000</v>
      </c>
      <c r="G39" s="4">
        <f>SUM(G40:G40)</f>
        <v>1760000</v>
      </c>
      <c r="H39" s="4">
        <f>SUM(H40:H40)</f>
        <v>1330000</v>
      </c>
    </row>
    <row r="40" spans="1:8" ht="13.5">
      <c r="A40" s="25"/>
      <c r="B40" s="25"/>
      <c r="C40" s="25"/>
      <c r="D40" s="25"/>
      <c r="E40" s="30" t="s">
        <v>23</v>
      </c>
      <c r="F40" s="21">
        <v>1500000</v>
      </c>
      <c r="G40" s="21">
        <v>1760000</v>
      </c>
      <c r="H40" s="21">
        <v>1330000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50050000</v>
      </c>
      <c r="G41" s="36">
        <f>+G32+G39</f>
        <v>18481000</v>
      </c>
      <c r="H41" s="36">
        <f>+H32+H39</f>
        <v>22021000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421341000</v>
      </c>
      <c r="G42" s="36">
        <f>+G30+G41</f>
        <v>390471000</v>
      </c>
      <c r="H42" s="36">
        <f>+H30+H41</f>
        <v>421442000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49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137063000</v>
      </c>
      <c r="G5" s="4">
        <v>148290000</v>
      </c>
      <c r="H5" s="4">
        <v>158480000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46612000</v>
      </c>
      <c r="G7" s="5">
        <f>SUM(G8:G19)</f>
        <v>39247000</v>
      </c>
      <c r="H7" s="5">
        <f>SUM(H8:H19)</f>
        <v>41395000</v>
      </c>
    </row>
    <row r="8" spans="1:8" ht="13.5">
      <c r="A8" s="25"/>
      <c r="B8" s="25"/>
      <c r="C8" s="25"/>
      <c r="D8" s="25"/>
      <c r="E8" s="30" t="s">
        <v>9</v>
      </c>
      <c r="F8" s="12">
        <v>46612000</v>
      </c>
      <c r="G8" s="12">
        <v>39247000</v>
      </c>
      <c r="H8" s="12">
        <v>41395000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5113000</v>
      </c>
      <c r="G20" s="4">
        <f>SUM(G21:G29)</f>
        <v>3200000</v>
      </c>
      <c r="H20" s="4">
        <f>SUM(H21:H29)</f>
        <v>3500000</v>
      </c>
    </row>
    <row r="21" spans="1:8" ht="13.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3500000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2113000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188788000</v>
      </c>
      <c r="G30" s="20">
        <f>+G5+G6+G7+G20</f>
        <v>190737000</v>
      </c>
      <c r="H30" s="20">
        <f>+H5+H6+H7+H20</f>
        <v>203375000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7210000</v>
      </c>
      <c r="G32" s="4">
        <f>SUM(G33:G38)</f>
        <v>2316000</v>
      </c>
      <c r="H32" s="4">
        <f>SUM(H33:H38)</f>
        <v>5681000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7210000</v>
      </c>
      <c r="G34" s="12">
        <v>2316000</v>
      </c>
      <c r="H34" s="12">
        <v>5681000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1500000</v>
      </c>
      <c r="G39" s="4">
        <f>SUM(G40:G40)</f>
        <v>1760000</v>
      </c>
      <c r="H39" s="4">
        <f>SUM(H40:H40)</f>
        <v>1330000</v>
      </c>
    </row>
    <row r="40" spans="1:8" ht="13.5">
      <c r="A40" s="25"/>
      <c r="B40" s="25"/>
      <c r="C40" s="25"/>
      <c r="D40" s="25"/>
      <c r="E40" s="30" t="s">
        <v>23</v>
      </c>
      <c r="F40" s="21">
        <v>1500000</v>
      </c>
      <c r="G40" s="21">
        <v>1760000</v>
      </c>
      <c r="H40" s="21">
        <v>1330000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8710000</v>
      </c>
      <c r="G41" s="36">
        <f>+G32+G39</f>
        <v>4076000</v>
      </c>
      <c r="H41" s="36">
        <f>+H32+H39</f>
        <v>7011000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197498000</v>
      </c>
      <c r="G42" s="36">
        <f>+G30+G41</f>
        <v>194813000</v>
      </c>
      <c r="H42" s="36">
        <f>+H30+H41</f>
        <v>210386000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50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187061000</v>
      </c>
      <c r="G5" s="4">
        <v>201498000</v>
      </c>
      <c r="H5" s="4">
        <v>214068000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36923000</v>
      </c>
      <c r="G7" s="5">
        <f>SUM(G8:G19)</f>
        <v>48168000</v>
      </c>
      <c r="H7" s="5">
        <f>SUM(H8:H19)</f>
        <v>52104000</v>
      </c>
    </row>
    <row r="8" spans="1:8" ht="13.5">
      <c r="A8" s="25"/>
      <c r="B8" s="25"/>
      <c r="C8" s="25"/>
      <c r="D8" s="25"/>
      <c r="E8" s="30" t="s">
        <v>9</v>
      </c>
      <c r="F8" s="12">
        <v>36923000</v>
      </c>
      <c r="G8" s="12">
        <v>39915000</v>
      </c>
      <c r="H8" s="12">
        <v>42104000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>
        <v>8253000</v>
      </c>
      <c r="H11" s="12">
        <v>10000000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3000000</v>
      </c>
      <c r="G20" s="4">
        <f>SUM(G21:G29)</f>
        <v>2200000</v>
      </c>
      <c r="H20" s="4">
        <f>SUM(H21:H29)</f>
        <v>2400000</v>
      </c>
    </row>
    <row r="21" spans="1:8" ht="13.5">
      <c r="A21" s="25"/>
      <c r="B21" s="25"/>
      <c r="C21" s="25"/>
      <c r="D21" s="25"/>
      <c r="E21" s="30" t="s">
        <v>22</v>
      </c>
      <c r="F21" s="21">
        <v>2000000</v>
      </c>
      <c r="G21" s="21">
        <v>2200000</v>
      </c>
      <c r="H21" s="21">
        <v>2400000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226984000</v>
      </c>
      <c r="G30" s="20">
        <f>+G5+G6+G7+G20</f>
        <v>251866000</v>
      </c>
      <c r="H30" s="20">
        <f>+H5+H6+H7+H20</f>
        <v>268572000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10445000</v>
      </c>
      <c r="G32" s="4">
        <f>SUM(G33:G38)</f>
        <v>1433000</v>
      </c>
      <c r="H32" s="4">
        <f>SUM(H33:H38)</f>
        <v>2327000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10445000</v>
      </c>
      <c r="G34" s="12">
        <v>1433000</v>
      </c>
      <c r="H34" s="12">
        <v>2327000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10745000</v>
      </c>
      <c r="G41" s="36">
        <f>+G32+G39</f>
        <v>1933000</v>
      </c>
      <c r="H41" s="36">
        <f>+H32+H39</f>
        <v>2327000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237729000</v>
      </c>
      <c r="G42" s="36">
        <f>+G30+G41</f>
        <v>253799000</v>
      </c>
      <c r="H42" s="36">
        <f>+H30+H41</f>
        <v>270899000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51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829868000</v>
      </c>
      <c r="G5" s="4">
        <v>904326000</v>
      </c>
      <c r="H5" s="4">
        <v>977616000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299937000</v>
      </c>
      <c r="G7" s="5">
        <f>SUM(G8:G19)</f>
        <v>327484000</v>
      </c>
      <c r="H7" s="5">
        <f>SUM(H8:H19)</f>
        <v>347694000</v>
      </c>
    </row>
    <row r="8" spans="1:8" ht="13.5">
      <c r="A8" s="25"/>
      <c r="B8" s="25"/>
      <c r="C8" s="25"/>
      <c r="D8" s="25"/>
      <c r="E8" s="30" t="s">
        <v>9</v>
      </c>
      <c r="F8" s="12">
        <v>297376000</v>
      </c>
      <c r="G8" s="12">
        <v>324781000</v>
      </c>
      <c r="H8" s="12">
        <v>344835000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>
        <v>2561000</v>
      </c>
      <c r="G13" s="21">
        <v>2703000</v>
      </c>
      <c r="H13" s="21">
        <v>2859000</v>
      </c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3839000</v>
      </c>
      <c r="G20" s="4">
        <f>SUM(G21:G29)</f>
        <v>3000000</v>
      </c>
      <c r="H20" s="4">
        <f>SUM(H21:H29)</f>
        <v>3200000</v>
      </c>
    </row>
    <row r="21" spans="1:8" ht="13.5">
      <c r="A21" s="25"/>
      <c r="B21" s="25"/>
      <c r="C21" s="25"/>
      <c r="D21" s="25"/>
      <c r="E21" s="30" t="s">
        <v>22</v>
      </c>
      <c r="F21" s="21">
        <v>2700000</v>
      </c>
      <c r="G21" s="21">
        <v>3000000</v>
      </c>
      <c r="H21" s="21">
        <v>3200000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1139000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1133644000</v>
      </c>
      <c r="G30" s="20">
        <f>+G5+G6+G7+G20</f>
        <v>1234810000</v>
      </c>
      <c r="H30" s="20">
        <f>+H5+H6+H7+H20</f>
        <v>1328510000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93000000</v>
      </c>
      <c r="G32" s="4">
        <f>SUM(G33:G38)</f>
        <v>166000000</v>
      </c>
      <c r="H32" s="4">
        <f>SUM(H33:H38)</f>
        <v>162574000</v>
      </c>
    </row>
    <row r="33" spans="1:8" ht="13.5">
      <c r="A33" s="25"/>
      <c r="B33" s="25"/>
      <c r="C33" s="25"/>
      <c r="D33" s="25"/>
      <c r="E33" s="30" t="s">
        <v>16</v>
      </c>
      <c r="F33" s="12">
        <v>73000000</v>
      </c>
      <c r="G33" s="12">
        <v>76000000</v>
      </c>
      <c r="H33" s="12">
        <v>61635000</v>
      </c>
    </row>
    <row r="34" spans="1:8" ht="13.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>
        <v>20000000</v>
      </c>
      <c r="G37" s="12">
        <v>90000000</v>
      </c>
      <c r="H37" s="12">
        <v>100939000</v>
      </c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1900000</v>
      </c>
      <c r="G39" s="4">
        <f>SUM(G40:G40)</f>
        <v>2000000</v>
      </c>
      <c r="H39" s="4">
        <f>SUM(H40:H40)</f>
        <v>1000000</v>
      </c>
    </row>
    <row r="40" spans="1:8" ht="13.5">
      <c r="A40" s="25"/>
      <c r="B40" s="25"/>
      <c r="C40" s="25"/>
      <c r="D40" s="25"/>
      <c r="E40" s="30" t="s">
        <v>23</v>
      </c>
      <c r="F40" s="21">
        <v>1900000</v>
      </c>
      <c r="G40" s="21">
        <v>2000000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94900000</v>
      </c>
      <c r="G41" s="36">
        <f>+G32+G39</f>
        <v>168000000</v>
      </c>
      <c r="H41" s="36">
        <f>+H32+H39</f>
        <v>163574000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1228544000</v>
      </c>
      <c r="G42" s="36">
        <f>+G30+G41</f>
        <v>1402810000</v>
      </c>
      <c r="H42" s="36">
        <f>+H30+H41</f>
        <v>1492084000</v>
      </c>
    </row>
    <row r="43" spans="1:8" ht="12.75">
      <c r="A43" s="25"/>
      <c r="B43" s="25"/>
      <c r="C43" s="25"/>
      <c r="D43" s="25"/>
      <c r="E43" s="41"/>
      <c r="F43" s="42"/>
      <c r="G43" s="42"/>
      <c r="H43" s="42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customHeight="1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customHeight="1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customHeight="1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customHeight="1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9"/>
      <c r="F119" s="40"/>
      <c r="G119" s="40"/>
      <c r="H119" s="40"/>
    </row>
    <row r="120" spans="1:8" ht="12.75">
      <c r="A120" s="25"/>
      <c r="B120" s="25"/>
      <c r="C120" s="25"/>
      <c r="D120" s="25"/>
      <c r="E120" s="38"/>
      <c r="F120" s="38"/>
      <c r="G120" s="38"/>
      <c r="H120" s="38"/>
    </row>
    <row r="121" spans="1:8" ht="26.25">
      <c r="A121" s="25"/>
      <c r="B121" s="25"/>
      <c r="C121" s="25"/>
      <c r="D121" s="25"/>
      <c r="E121" s="26" t="s">
        <v>51</v>
      </c>
      <c r="F121" s="2" t="s">
        <v>2</v>
      </c>
      <c r="G121" s="2" t="s">
        <v>3</v>
      </c>
      <c r="H121" s="2" t="s">
        <v>4</v>
      </c>
    </row>
    <row r="122" spans="5:8" ht="12.75">
      <c r="E122" s="39" t="s">
        <v>52</v>
      </c>
      <c r="F122" s="40"/>
      <c r="G122" s="40"/>
      <c r="H122" s="40"/>
    </row>
    <row r="123" spans="5:8" ht="12.75">
      <c r="E123" s="39"/>
      <c r="F123" s="40"/>
      <c r="G123" s="40"/>
      <c r="H123" s="40"/>
    </row>
    <row r="124" spans="5:8" ht="12.75">
      <c r="E124" s="39" t="s">
        <v>53</v>
      </c>
      <c r="F124" s="40"/>
      <c r="G124" s="40"/>
      <c r="H124" s="40"/>
    </row>
    <row r="125" spans="5:8" ht="12.75">
      <c r="E125" s="1" t="s">
        <v>54</v>
      </c>
      <c r="F125" s="24">
        <v>41189000</v>
      </c>
      <c r="G125" s="24">
        <v>44979000</v>
      </c>
      <c r="H125" s="24">
        <v>48938000</v>
      </c>
    </row>
    <row r="126" spans="5:8" ht="12.75">
      <c r="E126" s="1" t="s">
        <v>55</v>
      </c>
      <c r="F126" s="24">
        <v>44927000</v>
      </c>
      <c r="G126" s="24">
        <v>49410000</v>
      </c>
      <c r="H126" s="24">
        <v>54141000</v>
      </c>
    </row>
    <row r="127" spans="5:8" ht="12.75">
      <c r="E127" s="1" t="s">
        <v>56</v>
      </c>
      <c r="F127" s="24">
        <v>119668000</v>
      </c>
      <c r="G127" s="24">
        <v>132748000</v>
      </c>
      <c r="H127" s="24">
        <v>146719000</v>
      </c>
    </row>
    <row r="128" spans="5:8" ht="12.75">
      <c r="E128" s="1" t="s">
        <v>57</v>
      </c>
      <c r="F128" s="24">
        <v>63914000</v>
      </c>
      <c r="G128" s="24">
        <v>70677000</v>
      </c>
      <c r="H128" s="24">
        <v>77870000</v>
      </c>
    </row>
    <row r="129" spans="5:8" ht="12.75">
      <c r="E129" s="1" t="s">
        <v>58</v>
      </c>
      <c r="F129" s="24">
        <v>61553000</v>
      </c>
      <c r="G129" s="24">
        <v>67995000</v>
      </c>
      <c r="H129" s="24">
        <v>74837000</v>
      </c>
    </row>
    <row r="130" spans="5:8" ht="12.75">
      <c r="E130" s="39"/>
      <c r="F130" s="40"/>
      <c r="G130" s="40"/>
      <c r="H130" s="40"/>
    </row>
    <row r="131" spans="5:8" ht="12.75">
      <c r="E131" s="39" t="s">
        <v>59</v>
      </c>
      <c r="F131" s="40"/>
      <c r="G131" s="40"/>
      <c r="H131" s="40"/>
    </row>
    <row r="132" spans="5:8" ht="12.75">
      <c r="E132" s="1" t="s">
        <v>54</v>
      </c>
      <c r="F132" s="24">
        <v>30394000</v>
      </c>
      <c r="G132" s="24">
        <v>32382000</v>
      </c>
      <c r="H132" s="24">
        <v>34111000</v>
      </c>
    </row>
    <row r="133" spans="5:8" ht="12.75">
      <c r="E133" s="1" t="s">
        <v>55</v>
      </c>
      <c r="F133" s="24">
        <v>33153000</v>
      </c>
      <c r="G133" s="24">
        <v>35571000</v>
      </c>
      <c r="H133" s="24">
        <v>37738000</v>
      </c>
    </row>
    <row r="134" spans="5:8" ht="12.75">
      <c r="E134" s="1" t="s">
        <v>56</v>
      </c>
      <c r="F134" s="24">
        <v>88306000</v>
      </c>
      <c r="G134" s="24">
        <v>95569000</v>
      </c>
      <c r="H134" s="24">
        <v>102268000</v>
      </c>
    </row>
    <row r="135" spans="5:8" ht="12.75">
      <c r="E135" s="1" t="s">
        <v>57</v>
      </c>
      <c r="F135" s="24">
        <v>47164000</v>
      </c>
      <c r="G135" s="24">
        <v>50882000</v>
      </c>
      <c r="H135" s="24">
        <v>54278000</v>
      </c>
    </row>
    <row r="136" spans="5:8" ht="12.75">
      <c r="E136" s="1" t="s">
        <v>58</v>
      </c>
      <c r="F136" s="24">
        <v>45421000</v>
      </c>
      <c r="G136" s="24">
        <v>48951000</v>
      </c>
      <c r="H136" s="24">
        <v>52163000</v>
      </c>
    </row>
    <row r="137" spans="5:8" ht="12.75">
      <c r="E137" s="39"/>
      <c r="F137" s="40"/>
      <c r="G137" s="40"/>
      <c r="H137" s="40"/>
    </row>
    <row r="138" spans="5:8" ht="12.75">
      <c r="E138" s="39" t="s">
        <v>60</v>
      </c>
      <c r="F138" s="40"/>
      <c r="G138" s="40"/>
      <c r="H138" s="40"/>
    </row>
    <row r="139" spans="5:8" ht="12.75">
      <c r="E139" s="1" t="s">
        <v>54</v>
      </c>
      <c r="F139" s="24"/>
      <c r="G139" s="24"/>
      <c r="H139" s="24"/>
    </row>
    <row r="140" spans="5:8" ht="12.75">
      <c r="E140" s="1" t="s">
        <v>55</v>
      </c>
      <c r="F140" s="24"/>
      <c r="G140" s="24"/>
      <c r="H140" s="24"/>
    </row>
    <row r="141" spans="5:8" ht="12.75">
      <c r="E141" s="1" t="s">
        <v>56</v>
      </c>
      <c r="F141" s="24"/>
      <c r="G141" s="24"/>
      <c r="H141" s="24"/>
    </row>
    <row r="142" spans="5:8" ht="12.75">
      <c r="E142" s="1" t="s">
        <v>57</v>
      </c>
      <c r="F142" s="24"/>
      <c r="G142" s="24"/>
      <c r="H142" s="24"/>
    </row>
    <row r="143" spans="5:8" ht="12.75">
      <c r="E143" s="1" t="s">
        <v>58</v>
      </c>
      <c r="F143" s="24"/>
      <c r="G143" s="24"/>
      <c r="H143" s="24"/>
    </row>
    <row r="144" spans="5:8" ht="12.75">
      <c r="E144" s="39"/>
      <c r="F144" s="40"/>
      <c r="G144" s="40"/>
      <c r="H144" s="40"/>
    </row>
    <row r="145" spans="5:8" ht="12.75">
      <c r="E145" s="39"/>
      <c r="F145" s="40"/>
      <c r="G145" s="40"/>
      <c r="H145" s="40"/>
    </row>
    <row r="146" spans="5:8" ht="12.75">
      <c r="E146" s="39" t="s">
        <v>61</v>
      </c>
      <c r="F146" s="40"/>
      <c r="G146" s="40"/>
      <c r="H146" s="40"/>
    </row>
    <row r="147" spans="5:8" ht="12.75">
      <c r="E147" s="39"/>
      <c r="F147" s="40"/>
      <c r="G147" s="40"/>
      <c r="H147" s="40"/>
    </row>
    <row r="148" spans="5:8" ht="12.75">
      <c r="E148" s="1" t="s">
        <v>54</v>
      </c>
      <c r="F148" s="24">
        <v>48028000</v>
      </c>
      <c r="G148" s="24">
        <v>52529000</v>
      </c>
      <c r="H148" s="24">
        <v>55824000</v>
      </c>
    </row>
    <row r="149" spans="5:8" ht="12.75">
      <c r="E149" s="1" t="s">
        <v>55</v>
      </c>
      <c r="F149" s="24">
        <v>37112000</v>
      </c>
      <c r="G149" s="24">
        <v>40591000</v>
      </c>
      <c r="H149" s="24">
        <v>43136000</v>
      </c>
    </row>
    <row r="150" spans="5:8" ht="12.75">
      <c r="E150" s="1" t="s">
        <v>56</v>
      </c>
      <c r="F150" s="24">
        <v>107323000</v>
      </c>
      <c r="G150" s="24">
        <v>117383000</v>
      </c>
      <c r="H150" s="24">
        <v>124744000</v>
      </c>
    </row>
    <row r="151" spans="5:8" ht="12.75">
      <c r="E151" s="1" t="s">
        <v>57</v>
      </c>
      <c r="F151" s="24">
        <v>44393000</v>
      </c>
      <c r="G151" s="24">
        <v>48554000</v>
      </c>
      <c r="H151" s="24">
        <v>51599000</v>
      </c>
    </row>
    <row r="152" spans="5:8" ht="12.75">
      <c r="E152" s="1" t="s">
        <v>58</v>
      </c>
      <c r="F152" s="24">
        <v>55520000</v>
      </c>
      <c r="G152" s="24">
        <v>60724000</v>
      </c>
      <c r="H152" s="24">
        <v>64532000</v>
      </c>
    </row>
    <row r="153" spans="5:8" ht="12.75">
      <c r="E153" s="39"/>
      <c r="F153" s="40"/>
      <c r="G153" s="40"/>
      <c r="H153" s="40"/>
    </row>
    <row r="154" spans="5:8" ht="12.75">
      <c r="E154" s="39"/>
      <c r="F154" s="40"/>
      <c r="G154" s="40"/>
      <c r="H154" s="40"/>
    </row>
    <row r="155" spans="5:8" ht="12.75">
      <c r="E155" s="39" t="s">
        <v>62</v>
      </c>
      <c r="F155" s="40"/>
      <c r="G155" s="40"/>
      <c r="H155" s="40"/>
    </row>
    <row r="156" spans="5:8" ht="12.75">
      <c r="E156" s="39"/>
      <c r="F156" s="40"/>
      <c r="G156" s="40"/>
      <c r="H156" s="40"/>
    </row>
    <row r="157" spans="5:8" ht="12.75">
      <c r="E157" s="1" t="s">
        <v>54</v>
      </c>
      <c r="F157" s="24">
        <v>2000000</v>
      </c>
      <c r="G157" s="24">
        <v>18000000</v>
      </c>
      <c r="H157" s="24">
        <v>20000000</v>
      </c>
    </row>
    <row r="158" spans="5:8" ht="12.75">
      <c r="E158" s="1" t="s">
        <v>55</v>
      </c>
      <c r="F158" s="24">
        <v>4000000</v>
      </c>
      <c r="G158" s="24">
        <v>15000000</v>
      </c>
      <c r="H158" s="24">
        <v>18000000</v>
      </c>
    </row>
    <row r="159" spans="5:8" ht="12.75">
      <c r="E159" s="1" t="s">
        <v>56</v>
      </c>
      <c r="F159" s="24">
        <v>6000000</v>
      </c>
      <c r="G159" s="24">
        <v>21000000</v>
      </c>
      <c r="H159" s="24">
        <v>22000000</v>
      </c>
    </row>
    <row r="160" spans="5:8" ht="12.75">
      <c r="E160" s="1" t="s">
        <v>57</v>
      </c>
      <c r="F160" s="24">
        <v>4000000</v>
      </c>
      <c r="G160" s="24">
        <v>17000000</v>
      </c>
      <c r="H160" s="24">
        <v>19000000</v>
      </c>
    </row>
    <row r="161" spans="5:8" ht="12.75">
      <c r="E161" s="1" t="s">
        <v>58</v>
      </c>
      <c r="F161" s="24">
        <v>4000000</v>
      </c>
      <c r="G161" s="24">
        <v>19000000</v>
      </c>
      <c r="H161" s="24">
        <v>21939000</v>
      </c>
    </row>
    <row r="162" spans="5:8" ht="12.75">
      <c r="E162" s="39"/>
      <c r="F162" s="40"/>
      <c r="G162" s="40"/>
      <c r="H162" s="40"/>
    </row>
    <row r="163" spans="5:8" ht="12.75">
      <c r="E163" s="39"/>
      <c r="F163" s="40"/>
      <c r="G163" s="40"/>
      <c r="H163" s="40"/>
    </row>
    <row r="164" spans="5:8" ht="12.75">
      <c r="E164" s="39" t="s">
        <v>63</v>
      </c>
      <c r="F164" s="40"/>
      <c r="G164" s="40"/>
      <c r="H164" s="40"/>
    </row>
    <row r="165" spans="5:8" ht="12.75">
      <c r="E165" s="39"/>
      <c r="F165" s="40"/>
      <c r="G165" s="40"/>
      <c r="H165" s="40"/>
    </row>
    <row r="166" spans="5:8" ht="12.75">
      <c r="E166" s="1" t="s">
        <v>54</v>
      </c>
      <c r="F166" s="24"/>
      <c r="G166" s="24"/>
      <c r="H166" s="24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4">
    <mergeCell ref="E1:H1"/>
    <mergeCell ref="E2:H2"/>
    <mergeCell ref="E43:H43"/>
    <mergeCell ref="E119:H119"/>
    <mergeCell ref="E122:H122"/>
    <mergeCell ref="E123:H123"/>
    <mergeCell ref="E154:H154"/>
    <mergeCell ref="E155:H155"/>
    <mergeCell ref="E124:H124"/>
    <mergeCell ref="E130:H130"/>
    <mergeCell ref="E131:H131"/>
    <mergeCell ref="E137:H137"/>
    <mergeCell ref="E138:H138"/>
    <mergeCell ref="E144:H144"/>
    <mergeCell ref="E156:H156"/>
    <mergeCell ref="E162:H162"/>
    <mergeCell ref="E163:H163"/>
    <mergeCell ref="E164:H164"/>
    <mergeCell ref="E165:H165"/>
    <mergeCell ref="E120:H120"/>
    <mergeCell ref="E145:H145"/>
    <mergeCell ref="E146:H146"/>
    <mergeCell ref="E147:H147"/>
    <mergeCell ref="E153:H1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64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56283000</v>
      </c>
      <c r="G5" s="4">
        <v>60481000</v>
      </c>
      <c r="H5" s="4">
        <v>64266000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24407000</v>
      </c>
      <c r="G7" s="5">
        <f>SUM(G8:G19)</f>
        <v>32008000</v>
      </c>
      <c r="H7" s="5">
        <f>SUM(H8:H19)</f>
        <v>33823000</v>
      </c>
    </row>
    <row r="8" spans="1:8" ht="13.5">
      <c r="A8" s="25"/>
      <c r="B8" s="25"/>
      <c r="C8" s="25"/>
      <c r="D8" s="25"/>
      <c r="E8" s="30" t="s">
        <v>9</v>
      </c>
      <c r="F8" s="12">
        <v>16893000</v>
      </c>
      <c r="G8" s="12">
        <v>18008000</v>
      </c>
      <c r="H8" s="12">
        <v>18823000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7514000</v>
      </c>
      <c r="G11" s="12">
        <v>14000000</v>
      </c>
      <c r="H11" s="12">
        <v>15000000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4141000</v>
      </c>
      <c r="G20" s="4">
        <f>SUM(G21:G29)</f>
        <v>2700000</v>
      </c>
      <c r="H20" s="4">
        <f>SUM(H21:H29)</f>
        <v>3000000</v>
      </c>
    </row>
    <row r="21" spans="1:8" ht="13.5">
      <c r="A21" s="25"/>
      <c r="B21" s="25"/>
      <c r="C21" s="25"/>
      <c r="D21" s="25"/>
      <c r="E21" s="30" t="s">
        <v>22</v>
      </c>
      <c r="F21" s="21">
        <v>2600000</v>
      </c>
      <c r="G21" s="21">
        <v>2700000</v>
      </c>
      <c r="H21" s="21">
        <v>3000000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1541000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84831000</v>
      </c>
      <c r="G30" s="20">
        <f>+G5+G6+G7+G20</f>
        <v>95189000</v>
      </c>
      <c r="H30" s="20">
        <f>+H5+H6+H7+H20</f>
        <v>101089000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610000</v>
      </c>
      <c r="G32" s="4">
        <f>SUM(G33:G38)</f>
        <v>9108000</v>
      </c>
      <c r="H32" s="4">
        <f>SUM(H33:H38)</f>
        <v>11528000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610000</v>
      </c>
      <c r="G34" s="12">
        <v>9108000</v>
      </c>
      <c r="H34" s="12">
        <v>11528000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910000</v>
      </c>
      <c r="G41" s="36">
        <f>+G32+G39</f>
        <v>9608000</v>
      </c>
      <c r="H41" s="36">
        <f>+H32+H39</f>
        <v>11528000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85741000</v>
      </c>
      <c r="G42" s="36">
        <f>+G30+G41</f>
        <v>104797000</v>
      </c>
      <c r="H42" s="36">
        <f>+H30+H41</f>
        <v>112617000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65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59874000</v>
      </c>
      <c r="G5" s="4">
        <v>64313000</v>
      </c>
      <c r="H5" s="4">
        <v>68201000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25818000</v>
      </c>
      <c r="G7" s="5">
        <f>SUM(G8:G19)</f>
        <v>26614000</v>
      </c>
      <c r="H7" s="5">
        <f>SUM(H8:H19)</f>
        <v>24926000</v>
      </c>
    </row>
    <row r="8" spans="1:8" ht="13.5">
      <c r="A8" s="25"/>
      <c r="B8" s="25"/>
      <c r="C8" s="25"/>
      <c r="D8" s="25"/>
      <c r="E8" s="30" t="s">
        <v>9</v>
      </c>
      <c r="F8" s="12">
        <v>15618000</v>
      </c>
      <c r="G8" s="12">
        <v>16614000</v>
      </c>
      <c r="H8" s="12">
        <v>17342000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10200000</v>
      </c>
      <c r="G11" s="12">
        <v>10000000</v>
      </c>
      <c r="H11" s="12">
        <v>7584000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4549000</v>
      </c>
      <c r="G20" s="4">
        <f>SUM(G21:G29)</f>
        <v>3300000</v>
      </c>
      <c r="H20" s="4">
        <f>SUM(H21:H29)</f>
        <v>3500000</v>
      </c>
    </row>
    <row r="21" spans="1:8" ht="13.5">
      <c r="A21" s="25"/>
      <c r="B21" s="25"/>
      <c r="C21" s="25"/>
      <c r="D21" s="25"/>
      <c r="E21" s="30" t="s">
        <v>22</v>
      </c>
      <c r="F21" s="21">
        <v>3300000</v>
      </c>
      <c r="G21" s="21">
        <v>3300000</v>
      </c>
      <c r="H21" s="21">
        <v>3500000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1249000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90241000</v>
      </c>
      <c r="G30" s="20">
        <f>+G5+G6+G7+G20</f>
        <v>94227000</v>
      </c>
      <c r="H30" s="20">
        <f>+H5+H6+H7+H20</f>
        <v>96627000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10845000</v>
      </c>
      <c r="G32" s="4">
        <f>SUM(G33:G38)</f>
        <v>33604000</v>
      </c>
      <c r="H32" s="4">
        <f>SUM(H33:H38)</f>
        <v>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10845000</v>
      </c>
      <c r="G34" s="12">
        <v>33604000</v>
      </c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1900000</v>
      </c>
      <c r="G39" s="4">
        <f>SUM(G40:G40)</f>
        <v>2000000</v>
      </c>
      <c r="H39" s="4">
        <f>SUM(H40:H40)</f>
        <v>1000000</v>
      </c>
    </row>
    <row r="40" spans="1:8" ht="13.5">
      <c r="A40" s="25"/>
      <c r="B40" s="25"/>
      <c r="C40" s="25"/>
      <c r="D40" s="25"/>
      <c r="E40" s="30" t="s">
        <v>23</v>
      </c>
      <c r="F40" s="21">
        <v>1900000</v>
      </c>
      <c r="G40" s="21">
        <v>2000000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12745000</v>
      </c>
      <c r="G41" s="36">
        <f>+G32+G39</f>
        <v>35604000</v>
      </c>
      <c r="H41" s="36">
        <f>+H32+H39</f>
        <v>1000000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102986000</v>
      </c>
      <c r="G42" s="36">
        <f>+G30+G41</f>
        <v>129831000</v>
      </c>
      <c r="H42" s="36">
        <f>+H30+H41</f>
        <v>97627000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66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206229000</v>
      </c>
      <c r="G5" s="4">
        <v>218869000</v>
      </c>
      <c r="H5" s="4">
        <v>228976000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47297000</v>
      </c>
      <c r="G7" s="5">
        <f>SUM(G8:G19)</f>
        <v>51262000</v>
      </c>
      <c r="H7" s="5">
        <f>SUM(H8:H19)</f>
        <v>54163000</v>
      </c>
    </row>
    <row r="8" spans="1:8" ht="13.5">
      <c r="A8" s="25"/>
      <c r="B8" s="25"/>
      <c r="C8" s="25"/>
      <c r="D8" s="25"/>
      <c r="E8" s="30" t="s">
        <v>9</v>
      </c>
      <c r="F8" s="12">
        <v>47297000</v>
      </c>
      <c r="G8" s="12">
        <v>51262000</v>
      </c>
      <c r="H8" s="12">
        <v>54163000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5097000</v>
      </c>
      <c r="G20" s="4">
        <f>SUM(G21:G29)</f>
        <v>3300000</v>
      </c>
      <c r="H20" s="4">
        <f>SUM(H21:H29)</f>
        <v>3300000</v>
      </c>
    </row>
    <row r="21" spans="1:8" ht="13.5">
      <c r="A21" s="25"/>
      <c r="B21" s="25"/>
      <c r="C21" s="25"/>
      <c r="D21" s="25"/>
      <c r="E21" s="30" t="s">
        <v>22</v>
      </c>
      <c r="F21" s="21">
        <v>3300000</v>
      </c>
      <c r="G21" s="21">
        <v>3300000</v>
      </c>
      <c r="H21" s="21">
        <v>3300000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1797000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258623000</v>
      </c>
      <c r="G30" s="20">
        <f>+G5+G6+G7+G20</f>
        <v>273431000</v>
      </c>
      <c r="H30" s="20">
        <f>+H5+H6+H7+H20</f>
        <v>286439000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43449000</v>
      </c>
      <c r="G32" s="4">
        <f>SUM(G33:G38)</f>
        <v>23612000</v>
      </c>
      <c r="H32" s="4">
        <f>SUM(H33:H38)</f>
        <v>22990000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43449000</v>
      </c>
      <c r="G34" s="12">
        <v>23612000</v>
      </c>
      <c r="H34" s="12">
        <v>22990000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43749000</v>
      </c>
      <c r="G41" s="36">
        <f>+G32+G39</f>
        <v>24112000</v>
      </c>
      <c r="H41" s="36">
        <f>+H32+H39</f>
        <v>22990000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302372000</v>
      </c>
      <c r="G42" s="36">
        <f>+G30+G41</f>
        <v>297543000</v>
      </c>
      <c r="H42" s="36">
        <f>+H30+H41</f>
        <v>309429000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67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53596000</v>
      </c>
      <c r="G5" s="4">
        <v>57735000</v>
      </c>
      <c r="H5" s="4">
        <v>61447000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14722000</v>
      </c>
      <c r="G7" s="5">
        <f>SUM(G8:G19)</f>
        <v>17633000</v>
      </c>
      <c r="H7" s="5">
        <f>SUM(H8:H19)</f>
        <v>23300000</v>
      </c>
    </row>
    <row r="8" spans="1:8" ht="13.5">
      <c r="A8" s="25"/>
      <c r="B8" s="25"/>
      <c r="C8" s="25"/>
      <c r="D8" s="25"/>
      <c r="E8" s="30" t="s">
        <v>9</v>
      </c>
      <c r="F8" s="12">
        <v>14722000</v>
      </c>
      <c r="G8" s="12">
        <v>15633000</v>
      </c>
      <c r="H8" s="12">
        <v>16300000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>
        <v>2000000</v>
      </c>
      <c r="H11" s="12">
        <v>7000000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4013000</v>
      </c>
      <c r="G20" s="4">
        <f>SUM(G21:G29)</f>
        <v>3200000</v>
      </c>
      <c r="H20" s="4">
        <f>SUM(H21:H29)</f>
        <v>3300000</v>
      </c>
    </row>
    <row r="21" spans="1:8" ht="13.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1013000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72331000</v>
      </c>
      <c r="G30" s="20">
        <f>+G5+G6+G7+G20</f>
        <v>78568000</v>
      </c>
      <c r="H30" s="20">
        <f>+H5+H6+H7+H20</f>
        <v>88047000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12359000</v>
      </c>
      <c r="G32" s="4">
        <f>SUM(G33:G38)</f>
        <v>6711000</v>
      </c>
      <c r="H32" s="4">
        <f>SUM(H33:H38)</f>
        <v>92647000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12359000</v>
      </c>
      <c r="G34" s="12">
        <v>6711000</v>
      </c>
      <c r="H34" s="12">
        <v>92647000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3100000</v>
      </c>
      <c r="G39" s="4">
        <f>SUM(G40:G40)</f>
        <v>2000000</v>
      </c>
      <c r="H39" s="4">
        <f>SUM(H40:H40)</f>
        <v>1000000</v>
      </c>
    </row>
    <row r="40" spans="1:8" ht="13.5">
      <c r="A40" s="25"/>
      <c r="B40" s="25"/>
      <c r="C40" s="25"/>
      <c r="D40" s="25"/>
      <c r="E40" s="30" t="s">
        <v>23</v>
      </c>
      <c r="F40" s="21">
        <v>3100000</v>
      </c>
      <c r="G40" s="21">
        <v>2000000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15459000</v>
      </c>
      <c r="G41" s="36">
        <f>+G32+G39</f>
        <v>8711000</v>
      </c>
      <c r="H41" s="36">
        <f>+H32+H39</f>
        <v>93647000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87790000</v>
      </c>
      <c r="G42" s="36">
        <f>+G30+G41</f>
        <v>87279000</v>
      </c>
      <c r="H42" s="36">
        <f>+H30+H41</f>
        <v>181694000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68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128914000</v>
      </c>
      <c r="G5" s="4">
        <v>136930000</v>
      </c>
      <c r="H5" s="4">
        <v>143401000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29887000</v>
      </c>
      <c r="G7" s="5">
        <f>SUM(G8:G19)</f>
        <v>32220000</v>
      </c>
      <c r="H7" s="5">
        <f>SUM(H8:H19)</f>
        <v>33926000</v>
      </c>
    </row>
    <row r="8" spans="1:8" ht="13.5">
      <c r="A8" s="25"/>
      <c r="B8" s="25"/>
      <c r="C8" s="25"/>
      <c r="D8" s="25"/>
      <c r="E8" s="30" t="s">
        <v>9</v>
      </c>
      <c r="F8" s="12">
        <v>29887000</v>
      </c>
      <c r="G8" s="12">
        <v>32220000</v>
      </c>
      <c r="H8" s="12">
        <v>33926000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5781000</v>
      </c>
      <c r="G20" s="4">
        <f>SUM(G21:G29)</f>
        <v>3000000</v>
      </c>
      <c r="H20" s="4">
        <f>SUM(H21:H29)</f>
        <v>3200000</v>
      </c>
    </row>
    <row r="21" spans="1:8" ht="13.5">
      <c r="A21" s="25"/>
      <c r="B21" s="25"/>
      <c r="C21" s="25"/>
      <c r="D21" s="25"/>
      <c r="E21" s="30" t="s">
        <v>22</v>
      </c>
      <c r="F21" s="21">
        <v>2900000</v>
      </c>
      <c r="G21" s="21">
        <v>3000000</v>
      </c>
      <c r="H21" s="21">
        <v>3200000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2881000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164582000</v>
      </c>
      <c r="G30" s="20">
        <f>+G5+G6+G7+G20</f>
        <v>172150000</v>
      </c>
      <c r="H30" s="20">
        <f>+H5+H6+H7+H20</f>
        <v>180527000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17656000</v>
      </c>
      <c r="G32" s="4">
        <f>SUM(G33:G38)</f>
        <v>19045000</v>
      </c>
      <c r="H32" s="4">
        <f>SUM(H33:H38)</f>
        <v>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17656000</v>
      </c>
      <c r="G34" s="12">
        <v>19045000</v>
      </c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17956000</v>
      </c>
      <c r="G41" s="36">
        <f>+G32+G39</f>
        <v>19545000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182538000</v>
      </c>
      <c r="G42" s="36">
        <f>+G30+G41</f>
        <v>191695000</v>
      </c>
      <c r="H42" s="36">
        <f>+H30+H41</f>
        <v>180527000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69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388696000</v>
      </c>
      <c r="G5" s="4">
        <v>419334000</v>
      </c>
      <c r="H5" s="4">
        <v>448816000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342623000</v>
      </c>
      <c r="G7" s="5">
        <f>SUM(G8:G19)</f>
        <v>694703000</v>
      </c>
      <c r="H7" s="5">
        <f>SUM(H8:H19)</f>
        <v>769827000</v>
      </c>
    </row>
    <row r="8" spans="1:8" ht="13.5">
      <c r="A8" s="25"/>
      <c r="B8" s="25"/>
      <c r="C8" s="25"/>
      <c r="D8" s="25"/>
      <c r="E8" s="30" t="s">
        <v>9</v>
      </c>
      <c r="F8" s="12">
        <v>137431000</v>
      </c>
      <c r="G8" s="12">
        <v>149844000</v>
      </c>
      <c r="H8" s="12">
        <v>158928000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>
        <v>2464000</v>
      </c>
      <c r="G13" s="21">
        <v>2599000</v>
      </c>
      <c r="H13" s="21">
        <v>2750000</v>
      </c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>
        <v>170728000</v>
      </c>
      <c r="G15" s="12">
        <v>495392000</v>
      </c>
      <c r="H15" s="12">
        <v>547671000</v>
      </c>
    </row>
    <row r="16" spans="1:8" ht="13.5">
      <c r="A16" s="25"/>
      <c r="B16" s="25"/>
      <c r="C16" s="25"/>
      <c r="D16" s="25"/>
      <c r="E16" s="30" t="s">
        <v>17</v>
      </c>
      <c r="F16" s="12">
        <v>32000000</v>
      </c>
      <c r="G16" s="12">
        <v>46868000</v>
      </c>
      <c r="H16" s="12">
        <v>60478000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4638000</v>
      </c>
      <c r="G20" s="4">
        <f>SUM(G21:G29)</f>
        <v>2200000</v>
      </c>
      <c r="H20" s="4">
        <f>SUM(H21:H29)</f>
        <v>2400000</v>
      </c>
    </row>
    <row r="21" spans="1:8" ht="13.5">
      <c r="A21" s="25"/>
      <c r="B21" s="25"/>
      <c r="C21" s="25"/>
      <c r="D21" s="25"/>
      <c r="E21" s="30" t="s">
        <v>22</v>
      </c>
      <c r="F21" s="21">
        <v>2200000</v>
      </c>
      <c r="G21" s="21">
        <v>2200000</v>
      </c>
      <c r="H21" s="21">
        <v>2400000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2438000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735957000</v>
      </c>
      <c r="G30" s="20">
        <f>+G5+G6+G7+G20</f>
        <v>1116237000</v>
      </c>
      <c r="H30" s="20">
        <f>+H5+H6+H7+H20</f>
        <v>1221043000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300000</v>
      </c>
      <c r="G41" s="36">
        <f>+G32+G39</f>
        <v>500000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736257000</v>
      </c>
      <c r="G42" s="36">
        <f>+G30+G41</f>
        <v>1116737000</v>
      </c>
      <c r="H42" s="36">
        <f>+H30+H41</f>
        <v>1221043000</v>
      </c>
    </row>
    <row r="43" spans="1:8" ht="12.75">
      <c r="A43" s="25"/>
      <c r="B43" s="25"/>
      <c r="C43" s="25"/>
      <c r="D43" s="25"/>
      <c r="E43" s="41"/>
      <c r="F43" s="42"/>
      <c r="G43" s="42"/>
      <c r="H43" s="42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customHeight="1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customHeight="1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customHeight="1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customHeight="1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9"/>
      <c r="F119" s="40"/>
      <c r="G119" s="40"/>
      <c r="H119" s="40"/>
    </row>
    <row r="120" spans="1:8" ht="12.75">
      <c r="A120" s="25"/>
      <c r="B120" s="25"/>
      <c r="C120" s="25"/>
      <c r="D120" s="25"/>
      <c r="E120" s="38"/>
      <c r="F120" s="38"/>
      <c r="G120" s="38"/>
      <c r="H120" s="38"/>
    </row>
    <row r="121" spans="1:8" ht="26.25">
      <c r="A121" s="25"/>
      <c r="B121" s="25"/>
      <c r="C121" s="25"/>
      <c r="D121" s="25"/>
      <c r="E121" s="26" t="s">
        <v>69</v>
      </c>
      <c r="F121" s="2" t="s">
        <v>2</v>
      </c>
      <c r="G121" s="2" t="s">
        <v>3</v>
      </c>
      <c r="H121" s="2" t="s">
        <v>4</v>
      </c>
    </row>
    <row r="122" spans="5:8" ht="12.75">
      <c r="E122" s="39" t="s">
        <v>52</v>
      </c>
      <c r="F122" s="40"/>
      <c r="G122" s="40"/>
      <c r="H122" s="40"/>
    </row>
    <row r="123" spans="5:8" ht="12.75">
      <c r="E123" s="39"/>
      <c r="F123" s="40"/>
      <c r="G123" s="40"/>
      <c r="H123" s="40"/>
    </row>
    <row r="124" spans="5:8" ht="12.75">
      <c r="E124" s="39" t="s">
        <v>53</v>
      </c>
      <c r="F124" s="40"/>
      <c r="G124" s="40"/>
      <c r="H124" s="40"/>
    </row>
    <row r="125" spans="5:8" ht="12.75">
      <c r="E125" s="1" t="s">
        <v>70</v>
      </c>
      <c r="F125" s="24">
        <v>23101000</v>
      </c>
      <c r="G125" s="24">
        <v>25445000</v>
      </c>
      <c r="H125" s="24">
        <v>27923000</v>
      </c>
    </row>
    <row r="126" spans="5:8" ht="12.75">
      <c r="E126" s="1" t="s">
        <v>71</v>
      </c>
      <c r="F126" s="24">
        <v>19194000</v>
      </c>
      <c r="G126" s="24">
        <v>21169000</v>
      </c>
      <c r="H126" s="24">
        <v>23263000</v>
      </c>
    </row>
    <row r="127" spans="5:8" ht="12.75">
      <c r="E127" s="1" t="s">
        <v>72</v>
      </c>
      <c r="F127" s="24">
        <v>62330000</v>
      </c>
      <c r="G127" s="24">
        <v>67500000</v>
      </c>
      <c r="H127" s="24">
        <v>72831000</v>
      </c>
    </row>
    <row r="128" spans="5:8" ht="12.75">
      <c r="E128" s="1" t="s">
        <v>73</v>
      </c>
      <c r="F128" s="24"/>
      <c r="G128" s="24"/>
      <c r="H128" s="24"/>
    </row>
    <row r="129" spans="5:8" ht="12.75">
      <c r="E129" s="1" t="s">
        <v>74</v>
      </c>
      <c r="F129" s="24">
        <v>19159000</v>
      </c>
      <c r="G129" s="24">
        <v>21199000</v>
      </c>
      <c r="H129" s="24">
        <v>23370000</v>
      </c>
    </row>
    <row r="130" spans="5:8" ht="12.75">
      <c r="E130" s="1" t="s">
        <v>75</v>
      </c>
      <c r="F130" s="24">
        <v>38182000</v>
      </c>
      <c r="G130" s="24">
        <v>41409000</v>
      </c>
      <c r="H130" s="24">
        <v>44745000</v>
      </c>
    </row>
    <row r="131" spans="5:8" ht="12.75">
      <c r="E131" s="39"/>
      <c r="F131" s="40"/>
      <c r="G131" s="40"/>
      <c r="H131" s="40"/>
    </row>
    <row r="132" spans="5:8" ht="12.75">
      <c r="E132" s="39" t="s">
        <v>59</v>
      </c>
      <c r="F132" s="40"/>
      <c r="G132" s="40"/>
      <c r="H132" s="40"/>
    </row>
    <row r="133" spans="5:8" ht="12.75">
      <c r="E133" s="1" t="s">
        <v>70</v>
      </c>
      <c r="F133" s="24">
        <v>17047000</v>
      </c>
      <c r="G133" s="24">
        <v>18318000</v>
      </c>
      <c r="H133" s="24">
        <v>19463000</v>
      </c>
    </row>
    <row r="134" spans="5:8" ht="12.75">
      <c r="E134" s="1" t="s">
        <v>71</v>
      </c>
      <c r="F134" s="24">
        <v>14163000</v>
      </c>
      <c r="G134" s="24">
        <v>15240000</v>
      </c>
      <c r="H134" s="24">
        <v>16215000</v>
      </c>
    </row>
    <row r="135" spans="5:8" ht="12.75">
      <c r="E135" s="1" t="s">
        <v>72</v>
      </c>
      <c r="F135" s="24">
        <v>45995000</v>
      </c>
      <c r="G135" s="24">
        <v>48595000</v>
      </c>
      <c r="H135" s="24">
        <v>50765000</v>
      </c>
    </row>
    <row r="136" spans="5:8" ht="12.75">
      <c r="E136" s="1" t="s">
        <v>73</v>
      </c>
      <c r="F136" s="24"/>
      <c r="G136" s="24"/>
      <c r="H136" s="24"/>
    </row>
    <row r="137" spans="5:8" ht="12.75">
      <c r="E137" s="1" t="s">
        <v>74</v>
      </c>
      <c r="F137" s="24">
        <v>14138000</v>
      </c>
      <c r="G137" s="24">
        <v>15262000</v>
      </c>
      <c r="H137" s="24">
        <v>16289000</v>
      </c>
    </row>
    <row r="138" spans="5:8" ht="12.75">
      <c r="E138" s="1" t="s">
        <v>75</v>
      </c>
      <c r="F138" s="24">
        <v>28175000</v>
      </c>
      <c r="G138" s="24">
        <v>29812000</v>
      </c>
      <c r="H138" s="24">
        <v>31189000</v>
      </c>
    </row>
    <row r="139" spans="5:8" ht="12.75">
      <c r="E139" s="39"/>
      <c r="F139" s="40"/>
      <c r="G139" s="40"/>
      <c r="H139" s="40"/>
    </row>
    <row r="140" spans="5:8" ht="12.75">
      <c r="E140" s="39" t="s">
        <v>60</v>
      </c>
      <c r="F140" s="40"/>
      <c r="G140" s="40"/>
      <c r="H140" s="40"/>
    </row>
    <row r="141" spans="5:8" ht="12.75">
      <c r="E141" s="1" t="s">
        <v>70</v>
      </c>
      <c r="F141" s="24"/>
      <c r="G141" s="24"/>
      <c r="H141" s="24"/>
    </row>
    <row r="142" spans="5:8" ht="12.75">
      <c r="E142" s="1" t="s">
        <v>71</v>
      </c>
      <c r="F142" s="24"/>
      <c r="G142" s="24"/>
      <c r="H142" s="24"/>
    </row>
    <row r="143" spans="5:8" ht="12.75">
      <c r="E143" s="1" t="s">
        <v>72</v>
      </c>
      <c r="F143" s="24"/>
      <c r="G143" s="24"/>
      <c r="H143" s="24"/>
    </row>
    <row r="144" spans="5:8" ht="12.75">
      <c r="E144" s="1" t="s">
        <v>73</v>
      </c>
      <c r="F144" s="24"/>
      <c r="G144" s="24"/>
      <c r="H144" s="24"/>
    </row>
    <row r="145" spans="5:8" ht="12.75">
      <c r="E145" s="1" t="s">
        <v>74</v>
      </c>
      <c r="F145" s="24"/>
      <c r="G145" s="24"/>
      <c r="H145" s="24"/>
    </row>
    <row r="146" spans="5:8" ht="12.75">
      <c r="E146" s="1" t="s">
        <v>75</v>
      </c>
      <c r="F146" s="24"/>
      <c r="G146" s="24"/>
      <c r="H146" s="24"/>
    </row>
    <row r="147" spans="5:8" ht="12.75">
      <c r="E147" s="39"/>
      <c r="F147" s="40"/>
      <c r="G147" s="40"/>
      <c r="H147" s="40"/>
    </row>
    <row r="148" spans="5:8" ht="12.75">
      <c r="E148" s="39"/>
      <c r="F148" s="40"/>
      <c r="G148" s="40"/>
      <c r="H148" s="40"/>
    </row>
    <row r="149" spans="5:8" ht="12.75">
      <c r="E149" s="39" t="s">
        <v>61</v>
      </c>
      <c r="F149" s="40"/>
      <c r="G149" s="40"/>
      <c r="H149" s="40"/>
    </row>
    <row r="150" spans="5:8" ht="12.75">
      <c r="E150" s="39"/>
      <c r="F150" s="40"/>
      <c r="G150" s="40"/>
      <c r="H150" s="40"/>
    </row>
    <row r="151" spans="5:8" ht="12.75">
      <c r="E151" s="1" t="s">
        <v>70</v>
      </c>
      <c r="F151" s="24">
        <v>11417000</v>
      </c>
      <c r="G151" s="24">
        <v>12487000</v>
      </c>
      <c r="H151" s="24">
        <v>13270000</v>
      </c>
    </row>
    <row r="152" spans="5:8" ht="12.75">
      <c r="E152" s="1" t="s">
        <v>71</v>
      </c>
      <c r="F152" s="24">
        <v>9744000</v>
      </c>
      <c r="G152" s="24">
        <v>10657000</v>
      </c>
      <c r="H152" s="24">
        <v>11325000</v>
      </c>
    </row>
    <row r="153" spans="5:8" ht="12.75">
      <c r="E153" s="1" t="s">
        <v>72</v>
      </c>
      <c r="F153" s="24">
        <v>71079000</v>
      </c>
      <c r="G153" s="24">
        <v>77741000</v>
      </c>
      <c r="H153" s="24">
        <v>82616000</v>
      </c>
    </row>
    <row r="154" spans="5:8" ht="12.75">
      <c r="E154" s="1" t="s">
        <v>73</v>
      </c>
      <c r="F154" s="24"/>
      <c r="G154" s="24"/>
      <c r="H154" s="24"/>
    </row>
    <row r="155" spans="5:8" ht="12.75">
      <c r="E155" s="1" t="s">
        <v>74</v>
      </c>
      <c r="F155" s="24">
        <v>3942000</v>
      </c>
      <c r="G155" s="24">
        <v>4311000</v>
      </c>
      <c r="H155" s="24">
        <v>4581000</v>
      </c>
    </row>
    <row r="156" spans="5:8" ht="12.75">
      <c r="E156" s="1" t="s">
        <v>75</v>
      </c>
      <c r="F156" s="24">
        <v>36250000</v>
      </c>
      <c r="G156" s="24">
        <v>39648000</v>
      </c>
      <c r="H156" s="24">
        <v>42134000</v>
      </c>
    </row>
    <row r="157" spans="5:8" ht="12.75">
      <c r="E157" s="39"/>
      <c r="F157" s="40"/>
      <c r="G157" s="40"/>
      <c r="H157" s="40"/>
    </row>
    <row r="158" spans="5:8" ht="12.75">
      <c r="E158" s="39"/>
      <c r="F158" s="40"/>
      <c r="G158" s="40"/>
      <c r="H158" s="40"/>
    </row>
    <row r="159" spans="5:8" ht="12.75">
      <c r="E159" s="39" t="s">
        <v>63</v>
      </c>
      <c r="F159" s="40"/>
      <c r="G159" s="40"/>
      <c r="H159" s="40"/>
    </row>
    <row r="160" spans="5:8" ht="12.75">
      <c r="E160" s="39"/>
      <c r="F160" s="40"/>
      <c r="G160" s="40"/>
      <c r="H160" s="40"/>
    </row>
    <row r="161" spans="5:8" ht="12.75">
      <c r="E161" s="1" t="s">
        <v>70</v>
      </c>
      <c r="F161" s="24">
        <v>4000000</v>
      </c>
      <c r="G161" s="24">
        <v>6800000</v>
      </c>
      <c r="H161" s="24">
        <v>10000000</v>
      </c>
    </row>
    <row r="162" spans="5:8" ht="12.75">
      <c r="E162" s="1" t="s">
        <v>71</v>
      </c>
      <c r="F162" s="24">
        <v>6000000</v>
      </c>
      <c r="G162" s="24">
        <v>7500000</v>
      </c>
      <c r="H162" s="24">
        <v>11478000</v>
      </c>
    </row>
    <row r="163" spans="5:8" ht="12.75">
      <c r="E163" s="1" t="s">
        <v>72</v>
      </c>
      <c r="F163" s="24">
        <v>7000000</v>
      </c>
      <c r="G163" s="24">
        <v>10300000</v>
      </c>
      <c r="H163" s="24">
        <v>11000000</v>
      </c>
    </row>
    <row r="164" spans="5:8" ht="12.75">
      <c r="E164" s="1" t="s">
        <v>74</v>
      </c>
      <c r="F164" s="24">
        <v>6000000</v>
      </c>
      <c r="G164" s="24">
        <v>11268000</v>
      </c>
      <c r="H164" s="24">
        <v>13000000</v>
      </c>
    </row>
    <row r="165" spans="5:8" ht="12.75">
      <c r="E165" s="1" t="s">
        <v>75</v>
      </c>
      <c r="F165" s="24">
        <v>9000000</v>
      </c>
      <c r="G165" s="24">
        <v>11000000</v>
      </c>
      <c r="H165" s="24">
        <v>15000000</v>
      </c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2:H132"/>
    <mergeCell ref="E139:H139"/>
    <mergeCell ref="E140:H140"/>
    <mergeCell ref="E147:H147"/>
    <mergeCell ref="E1:H1"/>
    <mergeCell ref="E2:H2"/>
    <mergeCell ref="E43:H43"/>
    <mergeCell ref="E119:H119"/>
    <mergeCell ref="E122:H122"/>
    <mergeCell ref="E123:H123"/>
    <mergeCell ref="E160:H160"/>
    <mergeCell ref="E120:H120"/>
    <mergeCell ref="E148:H148"/>
    <mergeCell ref="E149:H149"/>
    <mergeCell ref="E150:H150"/>
    <mergeCell ref="E157:H157"/>
    <mergeCell ref="E158:H158"/>
    <mergeCell ref="E159:H159"/>
    <mergeCell ref="E124:H124"/>
    <mergeCell ref="E131:H131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40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363948000</v>
      </c>
      <c r="G5" s="4">
        <v>390061000</v>
      </c>
      <c r="H5" s="4">
        <v>413191000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198388000</v>
      </c>
      <c r="G7" s="5">
        <f>SUM(G8:G19)</f>
        <v>213246000</v>
      </c>
      <c r="H7" s="5">
        <f>SUM(H8:H19)</f>
        <v>224995000</v>
      </c>
    </row>
    <row r="8" spans="1:8" ht="13.5">
      <c r="A8" s="25"/>
      <c r="B8" s="25"/>
      <c r="C8" s="25"/>
      <c r="D8" s="25"/>
      <c r="E8" s="30" t="s">
        <v>9</v>
      </c>
      <c r="F8" s="12">
        <v>113988000</v>
      </c>
      <c r="G8" s="12">
        <v>124204000</v>
      </c>
      <c r="H8" s="12">
        <v>131679000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>
        <v>84400000</v>
      </c>
      <c r="G16" s="12">
        <v>89042000</v>
      </c>
      <c r="H16" s="12">
        <v>93316000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5259000</v>
      </c>
      <c r="G20" s="4">
        <f>SUM(G21:G29)</f>
        <v>3000000</v>
      </c>
      <c r="H20" s="4">
        <f>SUM(H21:H29)</f>
        <v>3100000</v>
      </c>
    </row>
    <row r="21" spans="1:8" ht="13.5">
      <c r="A21" s="25"/>
      <c r="B21" s="25"/>
      <c r="C21" s="25"/>
      <c r="D21" s="25"/>
      <c r="E21" s="30" t="s">
        <v>22</v>
      </c>
      <c r="F21" s="21">
        <v>3000000</v>
      </c>
      <c r="G21" s="21">
        <v>3000000</v>
      </c>
      <c r="H21" s="21">
        <v>3100000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2259000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567595000</v>
      </c>
      <c r="G30" s="20">
        <f>+G5+G6+G7+G20</f>
        <v>606307000</v>
      </c>
      <c r="H30" s="20">
        <f>+H5+H6+H7+H20</f>
        <v>641286000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72782000</v>
      </c>
      <c r="G32" s="4">
        <f>SUM(G33:G38)</f>
        <v>21636000</v>
      </c>
      <c r="H32" s="4">
        <f>SUM(H33:H38)</f>
        <v>36922000</v>
      </c>
    </row>
    <row r="33" spans="1:8" ht="13.5">
      <c r="A33" s="25"/>
      <c r="B33" s="25"/>
      <c r="C33" s="25"/>
      <c r="D33" s="25"/>
      <c r="E33" s="30" t="s">
        <v>16</v>
      </c>
      <c r="F33" s="12">
        <v>35000000</v>
      </c>
      <c r="G33" s="12">
        <v>15391000</v>
      </c>
      <c r="H33" s="12">
        <v>36922000</v>
      </c>
    </row>
    <row r="34" spans="1:8" ht="13.5">
      <c r="A34" s="25"/>
      <c r="B34" s="25"/>
      <c r="C34" s="25"/>
      <c r="D34" s="25"/>
      <c r="E34" s="30" t="s">
        <v>34</v>
      </c>
      <c r="F34" s="12">
        <v>37782000</v>
      </c>
      <c r="G34" s="12">
        <v>6245000</v>
      </c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72782000</v>
      </c>
      <c r="G41" s="36">
        <f>+G32+G39</f>
        <v>21636000</v>
      </c>
      <c r="H41" s="36">
        <f>+H32+H39</f>
        <v>36922000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640377000</v>
      </c>
      <c r="G42" s="36">
        <f>+G30+G41</f>
        <v>627943000</v>
      </c>
      <c r="H42" s="36">
        <f>+H30+H41</f>
        <v>678208000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76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466536000</v>
      </c>
      <c r="G5" s="4">
        <v>507100000</v>
      </c>
      <c r="H5" s="4">
        <v>546940000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185189000</v>
      </c>
      <c r="G7" s="5">
        <f>SUM(G8:G19)</f>
        <v>164570000</v>
      </c>
      <c r="H7" s="5">
        <f>SUM(H8:H19)</f>
        <v>175188000</v>
      </c>
    </row>
    <row r="8" spans="1:8" ht="13.5">
      <c r="A8" s="25"/>
      <c r="B8" s="25"/>
      <c r="C8" s="25"/>
      <c r="D8" s="25"/>
      <c r="E8" s="30" t="s">
        <v>9</v>
      </c>
      <c r="F8" s="12">
        <v>86894000</v>
      </c>
      <c r="G8" s="12">
        <v>94570000</v>
      </c>
      <c r="H8" s="12">
        <v>100188000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42295000</v>
      </c>
      <c r="G11" s="12">
        <v>20000000</v>
      </c>
      <c r="H11" s="12">
        <v>20000000</v>
      </c>
    </row>
    <row r="12" spans="1:8" ht="13.5">
      <c r="A12" s="25"/>
      <c r="B12" s="25"/>
      <c r="C12" s="25"/>
      <c r="D12" s="25"/>
      <c r="E12" s="30" t="s">
        <v>13</v>
      </c>
      <c r="F12" s="21">
        <v>40000000</v>
      </c>
      <c r="G12" s="21">
        <v>40000000</v>
      </c>
      <c r="H12" s="21">
        <v>40000000</v>
      </c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>
        <v>16000000</v>
      </c>
      <c r="G16" s="12">
        <v>10000000</v>
      </c>
      <c r="H16" s="12">
        <v>15000000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9092000</v>
      </c>
      <c r="G20" s="4">
        <f>SUM(G21:G29)</f>
        <v>3200000</v>
      </c>
      <c r="H20" s="4">
        <f>SUM(H21:H29)</f>
        <v>9300000</v>
      </c>
    </row>
    <row r="21" spans="1:8" ht="13.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2092000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>
        <v>4000000</v>
      </c>
      <c r="G26" s="12"/>
      <c r="H26" s="12">
        <v>6000000</v>
      </c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660817000</v>
      </c>
      <c r="G30" s="20">
        <f>+G5+G6+G7+G20</f>
        <v>674870000</v>
      </c>
      <c r="H30" s="20">
        <f>+H5+H6+H7+H20</f>
        <v>731428000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5050000</v>
      </c>
      <c r="G32" s="4">
        <f>SUM(G33:G38)</f>
        <v>1000000</v>
      </c>
      <c r="H32" s="4">
        <f>SUM(H33:H38)</f>
        <v>1000000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3640000</v>
      </c>
      <c r="G34" s="12"/>
      <c r="H34" s="12"/>
    </row>
    <row r="35" spans="1:8" ht="13.5">
      <c r="A35" s="25"/>
      <c r="B35" s="25"/>
      <c r="C35" s="25"/>
      <c r="D35" s="25"/>
      <c r="E35" s="30" t="s">
        <v>35</v>
      </c>
      <c r="F35" s="12">
        <v>1410000</v>
      </c>
      <c r="G35" s="12">
        <v>1000000</v>
      </c>
      <c r="H35" s="12">
        <v>1000000</v>
      </c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2000000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>
        <v>2000000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5050000</v>
      </c>
      <c r="G41" s="36">
        <f>+G32+G39</f>
        <v>1000000</v>
      </c>
      <c r="H41" s="36">
        <f>+H32+H39</f>
        <v>3000000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665867000</v>
      </c>
      <c r="G42" s="36">
        <f>+G30+G41</f>
        <v>675870000</v>
      </c>
      <c r="H42" s="36">
        <f>+H30+H41</f>
        <v>734428000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77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138115000</v>
      </c>
      <c r="G5" s="4">
        <v>149006000</v>
      </c>
      <c r="H5" s="4">
        <v>159126000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58042000</v>
      </c>
      <c r="G7" s="5">
        <f>SUM(G8:G19)</f>
        <v>62202000</v>
      </c>
      <c r="H7" s="5">
        <f>SUM(H8:H19)</f>
        <v>63782000</v>
      </c>
    </row>
    <row r="8" spans="1:8" ht="13.5">
      <c r="A8" s="25"/>
      <c r="B8" s="25"/>
      <c r="C8" s="25"/>
      <c r="D8" s="25"/>
      <c r="E8" s="30" t="s">
        <v>9</v>
      </c>
      <c r="F8" s="12">
        <v>28042000</v>
      </c>
      <c r="G8" s="12">
        <v>30202000</v>
      </c>
      <c r="H8" s="12">
        <v>31782000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>
        <v>2000000</v>
      </c>
      <c r="H11" s="12">
        <v>5000000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>
        <v>30000000</v>
      </c>
      <c r="G16" s="12">
        <v>30000000</v>
      </c>
      <c r="H16" s="12">
        <v>27000000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4142000</v>
      </c>
      <c r="G20" s="4">
        <f>SUM(G21:G29)</f>
        <v>3200000</v>
      </c>
      <c r="H20" s="4">
        <f>SUM(H21:H29)</f>
        <v>3300000</v>
      </c>
    </row>
    <row r="21" spans="1:8" ht="13.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1142000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200299000</v>
      </c>
      <c r="G30" s="20">
        <f>+G5+G6+G7+G20</f>
        <v>214408000</v>
      </c>
      <c r="H30" s="20">
        <f>+H5+H6+H7+H20</f>
        <v>226208000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650000</v>
      </c>
      <c r="G32" s="4">
        <f>SUM(G33:G38)</f>
        <v>0</v>
      </c>
      <c r="H32" s="4">
        <f>SUM(H33:H38)</f>
        <v>20691000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650000</v>
      </c>
      <c r="G34" s="12"/>
      <c r="H34" s="12">
        <v>20691000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650000</v>
      </c>
      <c r="G41" s="36">
        <f>+G32+G39</f>
        <v>0</v>
      </c>
      <c r="H41" s="36">
        <f>+H32+H39</f>
        <v>20691000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200949000</v>
      </c>
      <c r="G42" s="36">
        <f>+G30+G41</f>
        <v>214408000</v>
      </c>
      <c r="H42" s="36">
        <f>+H30+H41</f>
        <v>246899000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78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284490000</v>
      </c>
      <c r="G5" s="4">
        <v>314334000</v>
      </c>
      <c r="H5" s="4">
        <v>344731000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83245000</v>
      </c>
      <c r="G7" s="5">
        <f>SUM(G8:G19)</f>
        <v>103985000</v>
      </c>
      <c r="H7" s="5">
        <f>SUM(H8:H19)</f>
        <v>106186000</v>
      </c>
    </row>
    <row r="8" spans="1:8" ht="13.5">
      <c r="A8" s="25"/>
      <c r="B8" s="25"/>
      <c r="C8" s="25"/>
      <c r="D8" s="25"/>
      <c r="E8" s="30" t="s">
        <v>9</v>
      </c>
      <c r="F8" s="12">
        <v>66245000</v>
      </c>
      <c r="G8" s="12">
        <v>71985000</v>
      </c>
      <c r="H8" s="12">
        <v>76186000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>
        <v>12000000</v>
      </c>
      <c r="H11" s="12">
        <v>10000000</v>
      </c>
    </row>
    <row r="12" spans="1:8" ht="13.5">
      <c r="A12" s="25"/>
      <c r="B12" s="25"/>
      <c r="C12" s="25"/>
      <c r="D12" s="25"/>
      <c r="E12" s="30" t="s">
        <v>13</v>
      </c>
      <c r="F12" s="21">
        <v>2000000</v>
      </c>
      <c r="G12" s="21">
        <v>5000000</v>
      </c>
      <c r="H12" s="21">
        <v>5000000</v>
      </c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>
        <v>15000000</v>
      </c>
      <c r="G16" s="12">
        <v>15000000</v>
      </c>
      <c r="H16" s="12">
        <v>15000000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10262000</v>
      </c>
      <c r="G20" s="4">
        <f>SUM(G21:G29)</f>
        <v>8200000</v>
      </c>
      <c r="H20" s="4">
        <f>SUM(H21:H29)</f>
        <v>3300000</v>
      </c>
    </row>
    <row r="21" spans="1:8" ht="13.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3300000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2262000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>
        <v>5000000</v>
      </c>
      <c r="G26" s="12">
        <v>5000000</v>
      </c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377997000</v>
      </c>
      <c r="G30" s="20">
        <f>+G5+G6+G7+G20</f>
        <v>426519000</v>
      </c>
      <c r="H30" s="20">
        <f>+H5+H6+H7+H20</f>
        <v>454217000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24408000</v>
      </c>
      <c r="G32" s="4">
        <f>SUM(G33:G38)</f>
        <v>26750000</v>
      </c>
      <c r="H32" s="4">
        <f>SUM(H33:H38)</f>
        <v>34455000</v>
      </c>
    </row>
    <row r="33" spans="1:8" ht="13.5">
      <c r="A33" s="25"/>
      <c r="B33" s="25"/>
      <c r="C33" s="25"/>
      <c r="D33" s="25"/>
      <c r="E33" s="30" t="s">
        <v>16</v>
      </c>
      <c r="F33" s="12">
        <v>20375000</v>
      </c>
      <c r="G33" s="12">
        <v>23750000</v>
      </c>
      <c r="H33" s="12">
        <v>28455000</v>
      </c>
    </row>
    <row r="34" spans="1:8" ht="13.5">
      <c r="A34" s="25"/>
      <c r="B34" s="25"/>
      <c r="C34" s="25"/>
      <c r="D34" s="25"/>
      <c r="E34" s="30" t="s">
        <v>34</v>
      </c>
      <c r="F34" s="12">
        <v>3033000</v>
      </c>
      <c r="G34" s="12"/>
      <c r="H34" s="12"/>
    </row>
    <row r="35" spans="1:8" ht="13.5">
      <c r="A35" s="25"/>
      <c r="B35" s="25"/>
      <c r="C35" s="25"/>
      <c r="D35" s="25"/>
      <c r="E35" s="30" t="s">
        <v>35</v>
      </c>
      <c r="F35" s="12">
        <v>1000000</v>
      </c>
      <c r="G35" s="12">
        <v>3000000</v>
      </c>
      <c r="H35" s="12">
        <v>6000000</v>
      </c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2000000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>
        <v>2000000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24408000</v>
      </c>
      <c r="G41" s="36">
        <f>+G32+G39</f>
        <v>26750000</v>
      </c>
      <c r="H41" s="36">
        <f>+H32+H39</f>
        <v>36455000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402405000</v>
      </c>
      <c r="G42" s="36">
        <f>+G30+G41</f>
        <v>453269000</v>
      </c>
      <c r="H42" s="36">
        <f>+H30+H41</f>
        <v>490672000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79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193845000</v>
      </c>
      <c r="G5" s="4">
        <v>200517000</v>
      </c>
      <c r="H5" s="4">
        <v>206385000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2480000</v>
      </c>
      <c r="G7" s="5">
        <f>SUM(G8:G19)</f>
        <v>2616000</v>
      </c>
      <c r="H7" s="5">
        <f>SUM(H8:H19)</f>
        <v>2768000</v>
      </c>
    </row>
    <row r="8" spans="1:8" ht="13.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>
        <v>2480000</v>
      </c>
      <c r="G13" s="21">
        <v>2616000</v>
      </c>
      <c r="H13" s="21">
        <v>2768000</v>
      </c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2691000</v>
      </c>
      <c r="G20" s="4">
        <f>SUM(G21:G29)</f>
        <v>1000000</v>
      </c>
      <c r="H20" s="4">
        <f>SUM(H21:H29)</f>
        <v>1000000</v>
      </c>
    </row>
    <row r="21" spans="1:8" ht="13.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1691000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199016000</v>
      </c>
      <c r="G30" s="20">
        <f>+G5+G6+G7+G20</f>
        <v>204133000</v>
      </c>
      <c r="H30" s="20">
        <f>+H5+H6+H7+H20</f>
        <v>210153000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0</v>
      </c>
      <c r="G41" s="36">
        <f>+G32+G39</f>
        <v>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199016000</v>
      </c>
      <c r="G42" s="36">
        <f>+G30+G41</f>
        <v>204133000</v>
      </c>
      <c r="H42" s="36">
        <f>+H30+H41</f>
        <v>210153000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41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770767000</v>
      </c>
      <c r="G5" s="4">
        <v>855477000</v>
      </c>
      <c r="H5" s="4">
        <v>941140000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295001000</v>
      </c>
      <c r="G7" s="5">
        <f>SUM(G8:G19)</f>
        <v>340559000</v>
      </c>
      <c r="H7" s="5">
        <f>SUM(H8:H19)</f>
        <v>350408000</v>
      </c>
    </row>
    <row r="8" spans="1:8" ht="13.5">
      <c r="A8" s="25"/>
      <c r="B8" s="25"/>
      <c r="C8" s="25"/>
      <c r="D8" s="25"/>
      <c r="E8" s="30" t="s">
        <v>9</v>
      </c>
      <c r="F8" s="12">
        <v>279801000</v>
      </c>
      <c r="G8" s="12">
        <v>305559000</v>
      </c>
      <c r="H8" s="12">
        <v>324408000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15200000</v>
      </c>
      <c r="G11" s="12">
        <v>35000000</v>
      </c>
      <c r="H11" s="12">
        <v>26000000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3750000</v>
      </c>
      <c r="G20" s="4">
        <f>SUM(G21:G29)</f>
        <v>2800000</v>
      </c>
      <c r="H20" s="4">
        <f>SUM(H21:H29)</f>
        <v>6100000</v>
      </c>
    </row>
    <row r="21" spans="1:8" ht="13.5">
      <c r="A21" s="25"/>
      <c r="B21" s="25"/>
      <c r="C21" s="25"/>
      <c r="D21" s="25"/>
      <c r="E21" s="30" t="s">
        <v>22</v>
      </c>
      <c r="F21" s="21">
        <v>2600000</v>
      </c>
      <c r="G21" s="21">
        <v>2800000</v>
      </c>
      <c r="H21" s="21">
        <v>3100000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1150000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>
        <v>3000000</v>
      </c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1069518000</v>
      </c>
      <c r="G30" s="20">
        <f>+G5+G6+G7+G20</f>
        <v>1198836000</v>
      </c>
      <c r="H30" s="20">
        <f>+H5+H6+H7+H20</f>
        <v>1297648000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155852000</v>
      </c>
      <c r="G32" s="4">
        <f>SUM(G33:G38)</f>
        <v>389165000</v>
      </c>
      <c r="H32" s="4">
        <f>SUM(H33:H38)</f>
        <v>262668000</v>
      </c>
    </row>
    <row r="33" spans="1:8" ht="13.5">
      <c r="A33" s="25"/>
      <c r="B33" s="25"/>
      <c r="C33" s="25"/>
      <c r="D33" s="25"/>
      <c r="E33" s="30" t="s">
        <v>16</v>
      </c>
      <c r="F33" s="12">
        <v>120000000</v>
      </c>
      <c r="G33" s="12">
        <v>255101000</v>
      </c>
      <c r="H33" s="12">
        <v>136527000</v>
      </c>
    </row>
    <row r="34" spans="1:8" ht="13.5">
      <c r="A34" s="25"/>
      <c r="B34" s="25"/>
      <c r="C34" s="25"/>
      <c r="D34" s="25"/>
      <c r="E34" s="30" t="s">
        <v>34</v>
      </c>
      <c r="F34" s="12">
        <v>21844000</v>
      </c>
      <c r="G34" s="12">
        <v>84064000</v>
      </c>
      <c r="H34" s="12">
        <v>73741000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>
        <v>14008000</v>
      </c>
      <c r="G37" s="12">
        <v>50000000</v>
      </c>
      <c r="H37" s="12">
        <v>52400000</v>
      </c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2800000</v>
      </c>
      <c r="G39" s="4">
        <f>SUM(G40:G40)</f>
        <v>1500000</v>
      </c>
      <c r="H39" s="4">
        <f>SUM(H40:H40)</f>
        <v>1000000</v>
      </c>
    </row>
    <row r="40" spans="1:8" ht="13.5">
      <c r="A40" s="25"/>
      <c r="B40" s="25"/>
      <c r="C40" s="25"/>
      <c r="D40" s="25"/>
      <c r="E40" s="30" t="s">
        <v>23</v>
      </c>
      <c r="F40" s="21">
        <v>2800000</v>
      </c>
      <c r="G40" s="21">
        <v>1500000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158652000</v>
      </c>
      <c r="G41" s="36">
        <f>+G32+G39</f>
        <v>390665000</v>
      </c>
      <c r="H41" s="36">
        <f>+H32+H39</f>
        <v>263668000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1228170000</v>
      </c>
      <c r="G42" s="36">
        <f>+G30+G41</f>
        <v>1589501000</v>
      </c>
      <c r="H42" s="36">
        <f>+H30+H41</f>
        <v>1561316000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42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756697000</v>
      </c>
      <c r="G5" s="4">
        <v>849268000</v>
      </c>
      <c r="H5" s="4">
        <v>946933000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557227000</v>
      </c>
      <c r="G7" s="5">
        <f>SUM(G8:G19)</f>
        <v>613653000</v>
      </c>
      <c r="H7" s="5">
        <f>SUM(H8:H19)</f>
        <v>672527000</v>
      </c>
    </row>
    <row r="8" spans="1:8" ht="13.5">
      <c r="A8" s="25"/>
      <c r="B8" s="25"/>
      <c r="C8" s="25"/>
      <c r="D8" s="25"/>
      <c r="E8" s="30" t="s">
        <v>9</v>
      </c>
      <c r="F8" s="12">
        <v>233448000</v>
      </c>
      <c r="G8" s="12">
        <v>254861000</v>
      </c>
      <c r="H8" s="12">
        <v>270530000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>
        <v>230939000</v>
      </c>
      <c r="G10" s="21">
        <v>235846000</v>
      </c>
      <c r="H10" s="21">
        <v>249350000</v>
      </c>
    </row>
    <row r="11" spans="1:8" ht="13.5">
      <c r="A11" s="25"/>
      <c r="B11" s="25"/>
      <c r="C11" s="25"/>
      <c r="D11" s="25"/>
      <c r="E11" s="30" t="s">
        <v>12</v>
      </c>
      <c r="F11" s="12">
        <v>10000000</v>
      </c>
      <c r="G11" s="12">
        <v>35000000</v>
      </c>
      <c r="H11" s="12">
        <v>40000000</v>
      </c>
    </row>
    <row r="12" spans="1:8" ht="13.5">
      <c r="A12" s="25"/>
      <c r="B12" s="25"/>
      <c r="C12" s="25"/>
      <c r="D12" s="25"/>
      <c r="E12" s="30" t="s">
        <v>13</v>
      </c>
      <c r="F12" s="21">
        <v>10000000</v>
      </c>
      <c r="G12" s="21">
        <v>10000000</v>
      </c>
      <c r="H12" s="21">
        <v>10000000</v>
      </c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>
        <v>72840000</v>
      </c>
      <c r="G16" s="12">
        <v>77946000</v>
      </c>
      <c r="H16" s="12">
        <v>102647000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12122000</v>
      </c>
      <c r="G20" s="4">
        <f>SUM(G21:G29)</f>
        <v>8700000</v>
      </c>
      <c r="H20" s="4">
        <f>SUM(H21:H29)</f>
        <v>7700000</v>
      </c>
    </row>
    <row r="21" spans="1:8" ht="13.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5422000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>
        <v>5000000</v>
      </c>
      <c r="G26" s="12">
        <v>7000000</v>
      </c>
      <c r="H26" s="12">
        <v>6000000</v>
      </c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1326046000</v>
      </c>
      <c r="G30" s="20">
        <f>+G5+G6+G7+G20</f>
        <v>1471621000</v>
      </c>
      <c r="H30" s="20">
        <f>+H5+H6+H7+H20</f>
        <v>1627160000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44920000</v>
      </c>
      <c r="G32" s="4">
        <f>SUM(G33:G38)</f>
        <v>40131000</v>
      </c>
      <c r="H32" s="4">
        <f>SUM(H33:H38)</f>
        <v>45594000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44620000</v>
      </c>
      <c r="G34" s="12">
        <v>35131000</v>
      </c>
      <c r="H34" s="12">
        <v>39594000</v>
      </c>
    </row>
    <row r="35" spans="1:8" ht="13.5">
      <c r="A35" s="25"/>
      <c r="B35" s="25"/>
      <c r="C35" s="25"/>
      <c r="D35" s="25"/>
      <c r="E35" s="30" t="s">
        <v>35</v>
      </c>
      <c r="F35" s="12">
        <v>300000</v>
      </c>
      <c r="G35" s="12">
        <v>5000000</v>
      </c>
      <c r="H35" s="12">
        <v>6000000</v>
      </c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2000000</v>
      </c>
      <c r="G39" s="4">
        <f>SUM(G40:G40)</f>
        <v>1000000</v>
      </c>
      <c r="H39" s="4">
        <f>SUM(H40:H40)</f>
        <v>500000</v>
      </c>
    </row>
    <row r="40" spans="1:8" ht="13.5">
      <c r="A40" s="25"/>
      <c r="B40" s="25"/>
      <c r="C40" s="25"/>
      <c r="D40" s="25"/>
      <c r="E40" s="30" t="s">
        <v>23</v>
      </c>
      <c r="F40" s="21">
        <v>2000000</v>
      </c>
      <c r="G40" s="21">
        <v>1000000</v>
      </c>
      <c r="H40" s="21">
        <v>500000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46920000</v>
      </c>
      <c r="G41" s="36">
        <f>+G32+G39</f>
        <v>41131000</v>
      </c>
      <c r="H41" s="36">
        <f>+H32+H39</f>
        <v>46094000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1372966000</v>
      </c>
      <c r="G42" s="36">
        <f>+G30+G41</f>
        <v>1512752000</v>
      </c>
      <c r="H42" s="36">
        <f>+H30+H41</f>
        <v>1673254000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43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99852000</v>
      </c>
      <c r="G5" s="4">
        <v>109572000</v>
      </c>
      <c r="H5" s="4">
        <v>119136000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35697000</v>
      </c>
      <c r="G7" s="5">
        <f>SUM(G8:G19)</f>
        <v>37637000</v>
      </c>
      <c r="H7" s="5">
        <f>SUM(H8:H19)</f>
        <v>49056000</v>
      </c>
    </row>
    <row r="8" spans="1:8" ht="13.5">
      <c r="A8" s="25"/>
      <c r="B8" s="25"/>
      <c r="C8" s="25"/>
      <c r="D8" s="25"/>
      <c r="E8" s="30" t="s">
        <v>9</v>
      </c>
      <c r="F8" s="12">
        <v>35697000</v>
      </c>
      <c r="G8" s="12">
        <v>27637000</v>
      </c>
      <c r="H8" s="12">
        <v>29056000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>
        <v>10000000</v>
      </c>
      <c r="H11" s="12">
        <v>20000000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3000000</v>
      </c>
      <c r="G20" s="4">
        <f>SUM(G21:G29)</f>
        <v>3200000</v>
      </c>
      <c r="H20" s="4">
        <f>SUM(H21:H29)</f>
        <v>3400000</v>
      </c>
    </row>
    <row r="21" spans="1:8" ht="13.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3400000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/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138549000</v>
      </c>
      <c r="G30" s="20">
        <f>+G5+G6+G7+G20</f>
        <v>150409000</v>
      </c>
      <c r="H30" s="20">
        <f>+H5+H6+H7+H20</f>
        <v>171592000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27042000</v>
      </c>
      <c r="G32" s="4">
        <f>SUM(G33:G38)</f>
        <v>40000000</v>
      </c>
      <c r="H32" s="4">
        <f>SUM(H33:H38)</f>
        <v>41920000</v>
      </c>
    </row>
    <row r="33" spans="1:8" ht="13.5">
      <c r="A33" s="25"/>
      <c r="B33" s="25"/>
      <c r="C33" s="25"/>
      <c r="D33" s="25"/>
      <c r="E33" s="30" t="s">
        <v>16</v>
      </c>
      <c r="F33" s="12">
        <v>3000000</v>
      </c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1500000</v>
      </c>
      <c r="G34" s="12"/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>
        <v>22542000</v>
      </c>
      <c r="G37" s="12">
        <v>40000000</v>
      </c>
      <c r="H37" s="12">
        <v>41920000</v>
      </c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27042000</v>
      </c>
      <c r="G41" s="36">
        <f>+G32+G39</f>
        <v>40000000</v>
      </c>
      <c r="H41" s="36">
        <f>+H32+H39</f>
        <v>41920000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165591000</v>
      </c>
      <c r="G42" s="36">
        <f>+G30+G41</f>
        <v>190409000</v>
      </c>
      <c r="H42" s="36">
        <f>+H30+H41</f>
        <v>213512000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44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459989000</v>
      </c>
      <c r="G5" s="4">
        <v>494249000</v>
      </c>
      <c r="H5" s="4">
        <v>525083000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206674000</v>
      </c>
      <c r="G7" s="5">
        <f>SUM(G8:G19)</f>
        <v>223330000</v>
      </c>
      <c r="H7" s="5">
        <f>SUM(H8:H19)</f>
        <v>236121000</v>
      </c>
    </row>
    <row r="8" spans="1:8" ht="13.5">
      <c r="A8" s="25"/>
      <c r="B8" s="25"/>
      <c r="C8" s="25"/>
      <c r="D8" s="25"/>
      <c r="E8" s="30" t="s">
        <v>9</v>
      </c>
      <c r="F8" s="12">
        <v>148649000</v>
      </c>
      <c r="G8" s="12">
        <v>162114000</v>
      </c>
      <c r="H8" s="12">
        <v>171967000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>
        <v>58025000</v>
      </c>
      <c r="G16" s="12">
        <v>61216000</v>
      </c>
      <c r="H16" s="12">
        <v>64154000</v>
      </c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3527000</v>
      </c>
      <c r="G20" s="4">
        <f>SUM(G21:G29)</f>
        <v>1900000</v>
      </c>
      <c r="H20" s="4">
        <f>SUM(H21:H29)</f>
        <v>2000000</v>
      </c>
    </row>
    <row r="21" spans="1:8" ht="13.5">
      <c r="A21" s="25"/>
      <c r="B21" s="25"/>
      <c r="C21" s="25"/>
      <c r="D21" s="25"/>
      <c r="E21" s="30" t="s">
        <v>22</v>
      </c>
      <c r="F21" s="21">
        <v>1700000</v>
      </c>
      <c r="G21" s="21">
        <v>1900000</v>
      </c>
      <c r="H21" s="21">
        <v>2000000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1827000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670190000</v>
      </c>
      <c r="G30" s="20">
        <f>+G5+G6+G7+G20</f>
        <v>719479000</v>
      </c>
      <c r="H30" s="20">
        <f>+H5+H6+H7+H20</f>
        <v>763204000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45977000</v>
      </c>
      <c r="G32" s="4">
        <f>SUM(G33:G38)</f>
        <v>27373000</v>
      </c>
      <c r="H32" s="4">
        <f>SUM(H33:H38)</f>
        <v>7932000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45977000</v>
      </c>
      <c r="G34" s="12">
        <v>27373000</v>
      </c>
      <c r="H34" s="12">
        <v>7932000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1600000</v>
      </c>
      <c r="G39" s="4">
        <f>SUM(G40:G40)</f>
        <v>1500000</v>
      </c>
      <c r="H39" s="4">
        <f>SUM(H40:H40)</f>
        <v>1000000</v>
      </c>
    </row>
    <row r="40" spans="1:8" ht="13.5">
      <c r="A40" s="25"/>
      <c r="B40" s="25"/>
      <c r="C40" s="25"/>
      <c r="D40" s="25"/>
      <c r="E40" s="30" t="s">
        <v>23</v>
      </c>
      <c r="F40" s="21">
        <v>1600000</v>
      </c>
      <c r="G40" s="21">
        <v>1500000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47577000</v>
      </c>
      <c r="G41" s="36">
        <f>+G32+G39</f>
        <v>28873000</v>
      </c>
      <c r="H41" s="36">
        <f>+H32+H39</f>
        <v>8932000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717767000</v>
      </c>
      <c r="G42" s="36">
        <f>+G30+G41</f>
        <v>748352000</v>
      </c>
      <c r="H42" s="36">
        <f>+H30+H41</f>
        <v>772136000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45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352817000</v>
      </c>
      <c r="G5" s="4">
        <v>368010000</v>
      </c>
      <c r="H5" s="4">
        <v>381822000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2383000</v>
      </c>
      <c r="G7" s="5">
        <f>SUM(G8:G19)</f>
        <v>2515000</v>
      </c>
      <c r="H7" s="5">
        <f>SUM(H8:H19)</f>
        <v>2660000</v>
      </c>
    </row>
    <row r="8" spans="1:8" ht="13.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>
        <v>2383000</v>
      </c>
      <c r="G13" s="21">
        <v>2515000</v>
      </c>
      <c r="H13" s="21">
        <v>2660000</v>
      </c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3189000</v>
      </c>
      <c r="G20" s="4">
        <f>SUM(G21:G29)</f>
        <v>1700000</v>
      </c>
      <c r="H20" s="4">
        <f>SUM(H21:H29)</f>
        <v>1900000</v>
      </c>
    </row>
    <row r="21" spans="1:8" ht="13.5">
      <c r="A21" s="25"/>
      <c r="B21" s="25"/>
      <c r="C21" s="25"/>
      <c r="D21" s="25"/>
      <c r="E21" s="30" t="s">
        <v>22</v>
      </c>
      <c r="F21" s="21">
        <v>1400000</v>
      </c>
      <c r="G21" s="21">
        <v>1700000</v>
      </c>
      <c r="H21" s="21">
        <v>1900000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1789000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358389000</v>
      </c>
      <c r="G30" s="20">
        <f>+G5+G6+G7+G20</f>
        <v>372225000</v>
      </c>
      <c r="H30" s="20">
        <f>+H5+H6+H7+H20</f>
        <v>386382000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1600000</v>
      </c>
      <c r="G39" s="4">
        <f>SUM(G40:G40)</f>
        <v>1500000</v>
      </c>
      <c r="H39" s="4">
        <f>SUM(H40:H40)</f>
        <v>1000000</v>
      </c>
    </row>
    <row r="40" spans="1:8" ht="13.5">
      <c r="A40" s="25"/>
      <c r="B40" s="25"/>
      <c r="C40" s="25"/>
      <c r="D40" s="25"/>
      <c r="E40" s="30" t="s">
        <v>23</v>
      </c>
      <c r="F40" s="21">
        <v>1600000</v>
      </c>
      <c r="G40" s="21">
        <v>1500000</v>
      </c>
      <c r="H40" s="21">
        <v>1000000</v>
      </c>
    </row>
    <row r="41" spans="1:8" ht="13.5">
      <c r="A41" s="25"/>
      <c r="B41" s="25"/>
      <c r="C41" s="25"/>
      <c r="D41" s="25"/>
      <c r="E41" s="33" t="s">
        <v>38</v>
      </c>
      <c r="F41" s="36">
        <f>+F32+F39</f>
        <v>1600000</v>
      </c>
      <c r="G41" s="36">
        <f>+G32+G39</f>
        <v>1500000</v>
      </c>
      <c r="H41" s="36">
        <f>+H32+H39</f>
        <v>1000000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359989000</v>
      </c>
      <c r="G42" s="36">
        <f>+G30+G41</f>
        <v>373725000</v>
      </c>
      <c r="H42" s="36">
        <f>+H30+H41</f>
        <v>387382000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46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133828000</v>
      </c>
      <c r="G5" s="4">
        <v>142849000</v>
      </c>
      <c r="H5" s="4">
        <v>150366000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29224000</v>
      </c>
      <c r="G7" s="5">
        <f>SUM(G8:G19)</f>
        <v>31494000</v>
      </c>
      <c r="H7" s="5">
        <f>SUM(H8:H19)</f>
        <v>33156000</v>
      </c>
    </row>
    <row r="8" spans="1:8" ht="13.5">
      <c r="A8" s="25"/>
      <c r="B8" s="25"/>
      <c r="C8" s="25"/>
      <c r="D8" s="25"/>
      <c r="E8" s="30" t="s">
        <v>9</v>
      </c>
      <c r="F8" s="12">
        <v>29224000</v>
      </c>
      <c r="G8" s="12">
        <v>31494000</v>
      </c>
      <c r="H8" s="12">
        <v>33156000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3717000</v>
      </c>
      <c r="G20" s="4">
        <f>SUM(G21:G29)</f>
        <v>1900000</v>
      </c>
      <c r="H20" s="4">
        <f>SUM(H21:H29)</f>
        <v>1940000</v>
      </c>
    </row>
    <row r="21" spans="1:8" ht="13.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1940000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1817000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166769000</v>
      </c>
      <c r="G30" s="20">
        <f>+G5+G6+G7+G20</f>
        <v>176243000</v>
      </c>
      <c r="H30" s="20">
        <f>+H5+H6+H7+H20</f>
        <v>185462000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4360000</v>
      </c>
      <c r="G32" s="4">
        <f>SUM(G33:G38)</f>
        <v>3472000</v>
      </c>
      <c r="H32" s="4">
        <f>SUM(H33:H38)</f>
        <v>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4360000</v>
      </c>
      <c r="G34" s="12">
        <v>3472000</v>
      </c>
      <c r="H34" s="12"/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4660000</v>
      </c>
      <c r="G41" s="36">
        <f>+G32+G39</f>
        <v>3972000</v>
      </c>
      <c r="H41" s="36">
        <f>+H32+H39</f>
        <v>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171429000</v>
      </c>
      <c r="G42" s="36">
        <f>+G30+G41</f>
        <v>180215000</v>
      </c>
      <c r="H42" s="36">
        <f>+H30+H41</f>
        <v>185462000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7" t="s">
        <v>0</v>
      </c>
      <c r="F1" s="37"/>
      <c r="G1" s="37"/>
      <c r="H1" s="37"/>
    </row>
    <row r="2" spans="1:8" ht="12.75">
      <c r="A2" s="25"/>
      <c r="B2" s="25"/>
      <c r="C2" s="25"/>
      <c r="D2" s="25"/>
      <c r="E2" s="38"/>
      <c r="F2" s="38"/>
      <c r="G2" s="38"/>
      <c r="H2" s="38"/>
    </row>
    <row r="3" spans="1:8" ht="26.25">
      <c r="A3" s="25"/>
      <c r="B3" s="25"/>
      <c r="C3" s="25"/>
      <c r="D3" s="25"/>
      <c r="E3" s="26" t="s">
        <v>47</v>
      </c>
      <c r="F3" s="2" t="s">
        <v>2</v>
      </c>
      <c r="G3" s="2" t="s">
        <v>3</v>
      </c>
      <c r="H3" s="2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3.5">
      <c r="A5" s="25"/>
      <c r="B5" s="25"/>
      <c r="C5" s="25"/>
      <c r="D5" s="25"/>
      <c r="E5" s="29" t="s">
        <v>6</v>
      </c>
      <c r="F5" s="4">
        <v>123571000</v>
      </c>
      <c r="G5" s="4">
        <v>132672000</v>
      </c>
      <c r="H5" s="4">
        <v>140615000</v>
      </c>
    </row>
    <row r="6" spans="1:8" ht="13.5">
      <c r="A6" s="25"/>
      <c r="B6" s="25"/>
      <c r="C6" s="25"/>
      <c r="D6" s="25"/>
      <c r="E6" s="29" t="s">
        <v>7</v>
      </c>
      <c r="F6" s="4"/>
      <c r="G6" s="4"/>
      <c r="H6" s="4"/>
    </row>
    <row r="7" spans="1:8" ht="13.5">
      <c r="A7" s="25"/>
      <c r="B7" s="25"/>
      <c r="C7" s="25"/>
      <c r="D7" s="25"/>
      <c r="E7" s="27" t="s">
        <v>8</v>
      </c>
      <c r="F7" s="5">
        <f>SUM(F8:F19)</f>
        <v>44424000</v>
      </c>
      <c r="G7" s="5">
        <f>SUM(G8:G19)</f>
        <v>43357000</v>
      </c>
      <c r="H7" s="5">
        <f>SUM(H8:H19)</f>
        <v>41010000</v>
      </c>
    </row>
    <row r="8" spans="1:8" ht="13.5">
      <c r="A8" s="25"/>
      <c r="B8" s="25"/>
      <c r="C8" s="25"/>
      <c r="D8" s="25"/>
      <c r="E8" s="30" t="s">
        <v>9</v>
      </c>
      <c r="F8" s="12">
        <v>29099000</v>
      </c>
      <c r="G8" s="12">
        <v>31357000</v>
      </c>
      <c r="H8" s="12">
        <v>33010000</v>
      </c>
    </row>
    <row r="9" spans="1:8" ht="13.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3.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3.5">
      <c r="A11" s="25"/>
      <c r="B11" s="25"/>
      <c r="C11" s="25"/>
      <c r="D11" s="25"/>
      <c r="E11" s="30" t="s">
        <v>12</v>
      </c>
      <c r="F11" s="12">
        <v>15325000</v>
      </c>
      <c r="G11" s="12">
        <v>12000000</v>
      </c>
      <c r="H11" s="12">
        <v>8000000</v>
      </c>
    </row>
    <row r="12" spans="1:8" ht="13.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3.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3.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3.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3.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3.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3.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3.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3.5">
      <c r="A20" s="25"/>
      <c r="B20" s="25"/>
      <c r="C20" s="25"/>
      <c r="D20" s="25"/>
      <c r="E20" s="27" t="s">
        <v>21</v>
      </c>
      <c r="F20" s="4">
        <f>SUM(F21:F29)</f>
        <v>7187000</v>
      </c>
      <c r="G20" s="4">
        <f>SUM(G21:G29)</f>
        <v>6200000</v>
      </c>
      <c r="H20" s="4">
        <f>SUM(H21:H29)</f>
        <v>3500000</v>
      </c>
    </row>
    <row r="21" spans="1:8" ht="13.5">
      <c r="A21" s="25"/>
      <c r="B21" s="25"/>
      <c r="C21" s="25"/>
      <c r="D21" s="25"/>
      <c r="E21" s="30" t="s">
        <v>22</v>
      </c>
      <c r="F21" s="21">
        <v>3000000</v>
      </c>
      <c r="G21" s="21">
        <v>3200000</v>
      </c>
      <c r="H21" s="21">
        <v>3500000</v>
      </c>
    </row>
    <row r="22" spans="1:8" ht="13.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3.5">
      <c r="A23" s="25"/>
      <c r="B23" s="25"/>
      <c r="C23" s="25"/>
      <c r="D23" s="25"/>
      <c r="E23" s="30" t="s">
        <v>24</v>
      </c>
      <c r="F23" s="12">
        <v>1187000</v>
      </c>
      <c r="G23" s="12"/>
      <c r="H23" s="12"/>
    </row>
    <row r="24" spans="1:8" ht="13.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3.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3.5">
      <c r="A26" s="25"/>
      <c r="B26" s="25"/>
      <c r="C26" s="25"/>
      <c r="D26" s="25"/>
      <c r="E26" s="30" t="s">
        <v>27</v>
      </c>
      <c r="F26" s="12">
        <v>3000000</v>
      </c>
      <c r="G26" s="12">
        <v>3000000</v>
      </c>
      <c r="H26" s="12"/>
    </row>
    <row r="27" spans="1:8" ht="13.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3.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3.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3.5">
      <c r="A30" s="25"/>
      <c r="B30" s="25"/>
      <c r="C30" s="25"/>
      <c r="D30" s="25"/>
      <c r="E30" s="32" t="s">
        <v>31</v>
      </c>
      <c r="F30" s="20">
        <f>+F5+F6+F7+F20</f>
        <v>175182000</v>
      </c>
      <c r="G30" s="20">
        <f>+G5+G6+G7+G20</f>
        <v>182229000</v>
      </c>
      <c r="H30" s="20">
        <f>+H5+H6+H7+H20</f>
        <v>185125000</v>
      </c>
    </row>
    <row r="31" spans="1:8" ht="13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3.5">
      <c r="A32" s="25"/>
      <c r="B32" s="25"/>
      <c r="C32" s="25"/>
      <c r="D32" s="25"/>
      <c r="E32" s="27" t="s">
        <v>33</v>
      </c>
      <c r="F32" s="4">
        <f>SUM(F33:F38)</f>
        <v>19910000</v>
      </c>
      <c r="G32" s="4">
        <f>SUM(G33:G38)</f>
        <v>647000</v>
      </c>
      <c r="H32" s="4">
        <f>SUM(H33:H38)</f>
        <v>34111000</v>
      </c>
    </row>
    <row r="33" spans="1:8" ht="13.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3.5">
      <c r="A34" s="25"/>
      <c r="B34" s="25"/>
      <c r="C34" s="25"/>
      <c r="D34" s="25"/>
      <c r="E34" s="30" t="s">
        <v>34</v>
      </c>
      <c r="F34" s="12">
        <v>19910000</v>
      </c>
      <c r="G34" s="12">
        <v>647000</v>
      </c>
      <c r="H34" s="12">
        <v>34111000</v>
      </c>
    </row>
    <row r="35" spans="1:8" ht="13.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3.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3.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3.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3.5">
      <c r="A39" s="25"/>
      <c r="B39" s="25"/>
      <c r="C39" s="25"/>
      <c r="D39" s="25"/>
      <c r="E39" s="27" t="s">
        <v>21</v>
      </c>
      <c r="F39" s="4">
        <f>SUM(F40:F40)</f>
        <v>300000</v>
      </c>
      <c r="G39" s="4">
        <f>SUM(G40:G40)</f>
        <v>500000</v>
      </c>
      <c r="H39" s="4">
        <f>SUM(H40:H40)</f>
        <v>0</v>
      </c>
    </row>
    <row r="40" spans="1:8" ht="13.5">
      <c r="A40" s="25"/>
      <c r="B40" s="25"/>
      <c r="C40" s="25"/>
      <c r="D40" s="25"/>
      <c r="E40" s="30" t="s">
        <v>23</v>
      </c>
      <c r="F40" s="21">
        <v>300000</v>
      </c>
      <c r="G40" s="21">
        <v>500000</v>
      </c>
      <c r="H40" s="21"/>
    </row>
    <row r="41" spans="1:8" ht="13.5">
      <c r="A41" s="25"/>
      <c r="B41" s="25"/>
      <c r="C41" s="25"/>
      <c r="D41" s="25"/>
      <c r="E41" s="33" t="s">
        <v>38</v>
      </c>
      <c r="F41" s="36">
        <f>+F32+F39</f>
        <v>20210000</v>
      </c>
      <c r="G41" s="36">
        <f>+G32+G39</f>
        <v>1147000</v>
      </c>
      <c r="H41" s="36">
        <f>+H32+H39</f>
        <v>34111000</v>
      </c>
    </row>
    <row r="42" spans="1:8" ht="13.5">
      <c r="A42" s="25"/>
      <c r="B42" s="25"/>
      <c r="C42" s="25"/>
      <c r="D42" s="25"/>
      <c r="E42" s="33" t="s">
        <v>39</v>
      </c>
      <c r="F42" s="36">
        <f>+F30+F41</f>
        <v>195392000</v>
      </c>
      <c r="G42" s="36">
        <f>+G30+G41</f>
        <v>183376000</v>
      </c>
      <c r="H42" s="36">
        <f>+H30+H41</f>
        <v>219236000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80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81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82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2020-03-26T12:09:52Z</dcterms:created>
  <dcterms:modified xsi:type="dcterms:W3CDTF">2020-03-26T12:10:27Z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